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át meghajtó\074_Nyiregyhaza_Barnamezos tervezes\Tervezés\Költségvetés\KIVITELI\Megbontott\"/>
    </mc:Choice>
  </mc:AlternateContent>
  <bookViews>
    <workbookView xWindow="0" yWindow="0" windowWidth="28800" windowHeight="12210" tabRatio="855"/>
  </bookViews>
  <sheets>
    <sheet name="Észak_1_Bontás, építőanyagok" sheetId="254" r:id="rId1"/>
    <sheet name="Észak_1_Irtás, földmunka" sheetId="255" r:id="rId2"/>
    <sheet name="Észak_1_Helyszíni beton" sheetId="257" r:id="rId3"/>
    <sheet name="Észak_1_Falazás, kőművesmun" sheetId="258" r:id="rId4"/>
    <sheet name="Észak_1_Égéstermék-elvezető" sheetId="259" r:id="rId5"/>
    <sheet name="Észak_1_Fa- és műanyag szerk" sheetId="260" r:id="rId6"/>
    <sheet name="Észak_1_Szigetelés" sheetId="261" r:id="rId7"/>
    <sheet name="Észak_2_Bontás, építőanyagok" sheetId="263" r:id="rId8"/>
    <sheet name="Észak_2_Irtás, földmunka" sheetId="264" r:id="rId9"/>
    <sheet name="Észak_2_Helyszíni beton" sheetId="266" r:id="rId10"/>
    <sheet name="Észak_2_Falazás és kőművesmunka" sheetId="267" r:id="rId11"/>
    <sheet name="Észak_2_Fa- és műanyag szerk" sheetId="268" r:id="rId12"/>
    <sheet name="Észak_2_Szigetelés" sheetId="269" r:id="rId13"/>
    <sheet name="Észak_3_Bontás, építőanyagok" sheetId="271" r:id="rId14"/>
    <sheet name="Észak_3_Irtás, földmunka" sheetId="272" r:id="rId15"/>
    <sheet name="Észak_3_Helyszíni beton" sheetId="274" r:id="rId16"/>
    <sheet name="Észak_3_Falazás és kőművesmunka" sheetId="275" r:id="rId17"/>
    <sheet name="Észak_3_Égéstermék-elvezető" sheetId="276" r:id="rId18"/>
    <sheet name="Észak_3_Fa- és műanyag szerk" sheetId="277" r:id="rId19"/>
    <sheet name="Észak_3_Szigetelés" sheetId="278" r:id="rId20"/>
    <sheet name="Észak_4_Bontás, építőanyagok" sheetId="280" r:id="rId21"/>
    <sheet name="Észak_4_Irtás, földmunka" sheetId="281" r:id="rId22"/>
    <sheet name="Észak_4_Helyszíni beton" sheetId="283" r:id="rId23"/>
    <sheet name="Észak_4_Falazás és kőművesmunka" sheetId="284" r:id="rId24"/>
    <sheet name="Észak_4_Égéstermék-elvezető" sheetId="285" r:id="rId25"/>
    <sheet name="Észak_4_Fa- és műanyag szerk" sheetId="286" r:id="rId26"/>
    <sheet name="Észak_4_Szigetelés" sheetId="287" r:id="rId27"/>
    <sheet name="Észak_5_Bontás, építőanyagok" sheetId="289" r:id="rId28"/>
    <sheet name="Észak_5_Irtás, földmunka" sheetId="290" r:id="rId29"/>
    <sheet name="Észak_5_Helyszíni beton" sheetId="292" r:id="rId30"/>
    <sheet name="Észak_5_Falazás és kőművesmunka" sheetId="293" r:id="rId31"/>
    <sheet name="Észak_5_Égéstermék-elvezető" sheetId="294" r:id="rId32"/>
    <sheet name="Észak_5_Fa- és műanyag szerk" sheetId="295" r:id="rId33"/>
    <sheet name="Észak_5_Szigetelés" sheetId="296" r:id="rId34"/>
    <sheet name="Észak_6_Bontás, építőanyagok" sheetId="298" r:id="rId35"/>
    <sheet name="Észak_6_Irtás, földmunka" sheetId="299" r:id="rId36"/>
    <sheet name="Észak_6_Helyszíni beton" sheetId="301" r:id="rId37"/>
    <sheet name="Észak_6_Falazás és kőművesmunka" sheetId="302" r:id="rId38"/>
    <sheet name="Észak_6_Égéstermék-elvezető" sheetId="303" r:id="rId39"/>
    <sheet name="Észak_6_Fa- és műanyag szerk" sheetId="304" r:id="rId40"/>
    <sheet name="Észak_6_Szigetelés" sheetId="305" r:id="rId41"/>
    <sheet name="Észak_7_Bontás, építőanyagok" sheetId="307" r:id="rId42"/>
    <sheet name="Észak_7_Irtás, földmunka" sheetId="308" r:id="rId43"/>
    <sheet name="Észak_7_Helyszíni beton" sheetId="310" r:id="rId44"/>
    <sheet name="Észak_7_Falazás és kőművesmunka" sheetId="311" r:id="rId45"/>
    <sheet name="Észak_7_Égéstermék-elvezető" sheetId="312" r:id="rId46"/>
    <sheet name="Észak_7_Fa- és műanyag szerk" sheetId="313" r:id="rId47"/>
    <sheet name="Észak_7_Szigetelés" sheetId="314" r:id="rId48"/>
    <sheet name="Észak_8_Bontás, építőanyagok" sheetId="316" r:id="rId49"/>
    <sheet name="Észak_8_Irtás, földmunka" sheetId="317" r:id="rId50"/>
    <sheet name="Észak_8_Helyszíni beton" sheetId="319" r:id="rId51"/>
    <sheet name="Észak_8_Falazás és kőművesmunka" sheetId="320" r:id="rId52"/>
    <sheet name="Észak_8_Fa- és műanyag szerk" sheetId="321" r:id="rId53"/>
    <sheet name="Észak_8_Szigetelés" sheetId="322" r:id="rId54"/>
    <sheet name="KÚT_észak" sheetId="40" r:id="rId55"/>
    <sheet name="Táj_intenzív Észak" sheetId="460" r:id="rId56"/>
    <sheet name="Táj_Extenzív Észak" sheetId="463" r:id="rId57"/>
    <sheet name="GÁZ_Felvonulási létesítmények" sheetId="26" state="hidden" r:id="rId58"/>
    <sheet name="GÁZ_Dúcolás, földmegtámasztás" sheetId="27" state="hidden" r:id="rId59"/>
    <sheet name="GÁZ_Irtás, föld- és sziklamunka" sheetId="28" state="hidden" r:id="rId60"/>
    <sheet name="GÁZ_szerelvények" sheetId="29" state="hidden" r:id="rId61"/>
    <sheet name="GÁZ_Útburkolatalap" sheetId="30" state="hidden" r:id="rId62"/>
    <sheet name="GÁZ_Bitumenes alap" sheetId="31" state="hidden" r:id="rId63"/>
    <sheet name="GÁZ_gépészeti szerelvények" sheetId="32" state="hidden" r:id="rId64"/>
    <sheet name="ÖNT_észak" sheetId="50" r:id="rId65"/>
    <sheet name="Térfigyelő kamerarendszer" sheetId="49" r:id="rId66"/>
    <sheet name="É_ÚT_BONT_Előregyártott szerk" sheetId="402" r:id="rId67"/>
    <sheet name="É_ÚT_BONT_Útburkolatalap" sheetId="403" r:id="rId68"/>
    <sheet name="É_CS_Felvonulási lét" sheetId="405" r:id="rId69"/>
    <sheet name="É_CS_Dúcolás" sheetId="406" r:id="rId70"/>
    <sheet name="É_CS_Víztelenítés" sheetId="407" r:id="rId71"/>
    <sheet name="É_CS_Költségtérítések" sheetId="408" r:id="rId72"/>
    <sheet name="É_CS_Irtás, földmunka" sheetId="409" r:id="rId73"/>
    <sheet name="É_CS_Közműcsatorna-építés" sheetId="410" r:id="rId74"/>
    <sheet name="É_CS_Közműcsővezetékek" sheetId="411" r:id="rId75"/>
    <sheet name="É_CS_Betonpálya-burkolat" sheetId="412" r:id="rId76"/>
    <sheet name="É_CS_Környezetvédelmi ber" sheetId="413" r:id="rId77"/>
    <sheet name="É_SZ_Felvonulási létesítmények" sheetId="415" r:id="rId78"/>
    <sheet name="É_SZ_Dúcolás" sheetId="416" r:id="rId79"/>
    <sheet name="É_SZ_Víztelenítés" sheetId="417" r:id="rId80"/>
    <sheet name="É_SZ_Költségtérítések" sheetId="418" r:id="rId81"/>
    <sheet name="É_SZ_Irtás, földmunka" sheetId="419" r:id="rId82"/>
    <sheet name="É_SZ_Közműcsatorna-építés" sheetId="420" r:id="rId83"/>
    <sheet name="É_SZ_Közműcsővezetékek" sheetId="421" r:id="rId84"/>
    <sheet name="É_SZ_Betonpálya-burkolat" sheetId="422" r:id="rId85"/>
    <sheet name="É_ÚT_Felvonulási létesítmények" sheetId="424" r:id="rId86"/>
    <sheet name="É_ÚT_Költségtérítések" sheetId="425" r:id="rId87"/>
    <sheet name="É_ÚT_Irtás, földmunka" sheetId="426" r:id="rId88"/>
    <sheet name="É_ÚT_Útburkolatalap" sheetId="427" r:id="rId89"/>
    <sheet name="É_ÚT_Kőburkolat készítése" sheetId="428" r:id="rId90"/>
    <sheet name="É_ÚT_Bitumenes alap" sheetId="429" r:id="rId91"/>
    <sheet name="É_ÚT_Betonpálya-burkolat" sheetId="430" r:id="rId92"/>
    <sheet name="É_ÚT_Hídépítés" sheetId="431" r:id="rId93"/>
    <sheet name="É_ÚT_Útpályatartozékok" sheetId="432" r:id="rId94"/>
    <sheet name="É_ÚT_Szabadidő és sportlét" sheetId="433" r:id="rId95"/>
    <sheet name="É_Víz_Felvonulási lét" sheetId="435" r:id="rId96"/>
    <sheet name="É_Víz_Dúcolás" sheetId="436" r:id="rId97"/>
    <sheet name="É_Víz_Víztelenítés" sheetId="437" r:id="rId98"/>
    <sheet name="É_Víz_Költségtérítések" sheetId="438" r:id="rId99"/>
    <sheet name="É_Víz_Irtás, földmunka" sheetId="439" r:id="rId100"/>
    <sheet name="É_Víz_Közműcsatorna-építés" sheetId="440" r:id="rId101"/>
    <sheet name="É_Víz_Közműcsővezetékek" sheetId="441" r:id="rId102"/>
    <sheet name="É_Víz_Betonpálya-burkolat" sheetId="442" r:id="rId103"/>
    <sheet name="É_Víz_Épületgépészeti szerel" sheetId="443" r:id="rId104"/>
    <sheet name="É_Erősáramű kábelezés" sheetId="453" r:id="rId105"/>
    <sheet name="É_Közvilágítás" sheetId="454" r:id="rId106"/>
  </sheets>
  <definedNames>
    <definedName name="D">#REF!</definedName>
    <definedName name="_xlnm.Print_Area" localSheetId="54">KÚT_észak!$A$1:$G$11</definedName>
    <definedName name="_xlnm.Print_Area" localSheetId="65">'Térfigyelő kamerarendszer'!$A$1:$G$37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64" l="1"/>
  <c r="F3" i="463" l="1"/>
  <c r="G3" i="463"/>
  <c r="F4" i="463"/>
  <c r="G4" i="463"/>
  <c r="F5" i="463"/>
  <c r="G5" i="463"/>
  <c r="F6" i="463"/>
  <c r="G6" i="463"/>
  <c r="F7" i="463"/>
  <c r="G7" i="463"/>
  <c r="F8" i="463"/>
  <c r="G8" i="463"/>
  <c r="F11" i="463"/>
  <c r="G11" i="463"/>
  <c r="F12" i="463"/>
  <c r="G12" i="463"/>
  <c r="F13" i="463"/>
  <c r="G13" i="463"/>
  <c r="F15" i="463"/>
  <c r="G15" i="463"/>
  <c r="F16" i="463"/>
  <c r="G16" i="463"/>
  <c r="F3" i="460"/>
  <c r="G3" i="460"/>
  <c r="F4" i="460"/>
  <c r="G4" i="460"/>
  <c r="F5" i="460"/>
  <c r="G5" i="460"/>
  <c r="F6" i="460"/>
  <c r="G6" i="460"/>
  <c r="F9" i="460"/>
  <c r="G9" i="460"/>
  <c r="F10" i="460"/>
  <c r="G10" i="460"/>
  <c r="F11" i="460"/>
  <c r="G11" i="460"/>
  <c r="F13" i="460"/>
  <c r="G13" i="460"/>
  <c r="F14" i="460"/>
  <c r="G14" i="460"/>
  <c r="F15" i="460"/>
  <c r="G15" i="460"/>
  <c r="F16" i="460"/>
  <c r="G16" i="460"/>
  <c r="F17" i="460"/>
  <c r="G17" i="460"/>
  <c r="F18" i="460"/>
  <c r="G18" i="460"/>
  <c r="F19" i="460"/>
  <c r="G19" i="460"/>
  <c r="F20" i="460"/>
  <c r="G20" i="460"/>
  <c r="F21" i="460"/>
  <c r="G21" i="460"/>
  <c r="F23" i="460"/>
  <c r="G23" i="460"/>
  <c r="F24" i="460"/>
  <c r="G24" i="460"/>
  <c r="F27" i="460"/>
  <c r="G27" i="460"/>
  <c r="F28" i="460"/>
  <c r="G28" i="460"/>
  <c r="F29" i="460"/>
  <c r="G29" i="460"/>
  <c r="F30" i="460"/>
  <c r="G30" i="460"/>
  <c r="F31" i="460"/>
  <c r="G31" i="460"/>
  <c r="F32" i="460"/>
  <c r="G32" i="460"/>
  <c r="F34" i="460"/>
  <c r="G34" i="460"/>
  <c r="F35" i="460"/>
  <c r="G35" i="460"/>
  <c r="F36" i="460"/>
  <c r="G36" i="460"/>
  <c r="F37" i="460"/>
  <c r="G37" i="460"/>
  <c r="F38" i="460"/>
  <c r="G38" i="460"/>
  <c r="F39" i="460"/>
  <c r="G39" i="460"/>
  <c r="F40" i="460"/>
  <c r="G40" i="460"/>
  <c r="F41" i="460"/>
  <c r="G41" i="460"/>
  <c r="F42" i="460"/>
  <c r="G42" i="460"/>
  <c r="F45" i="460"/>
  <c r="G45" i="460"/>
  <c r="F46" i="460"/>
  <c r="G46" i="460"/>
  <c r="F47" i="460"/>
  <c r="G47" i="460"/>
  <c r="F48" i="460"/>
  <c r="G48" i="460"/>
  <c r="F49" i="460"/>
  <c r="G49" i="460"/>
  <c r="F50" i="460"/>
  <c r="G50" i="460"/>
  <c r="F51" i="460"/>
  <c r="G51" i="460"/>
  <c r="F53" i="460"/>
  <c r="G53" i="460"/>
  <c r="F54" i="460"/>
  <c r="G54" i="460"/>
  <c r="F55" i="460"/>
  <c r="G55" i="460"/>
  <c r="F57" i="460"/>
  <c r="G57" i="460"/>
  <c r="F58" i="460"/>
  <c r="G58" i="460"/>
  <c r="F59" i="460"/>
  <c r="G59" i="460"/>
  <c r="F60" i="460"/>
  <c r="G60" i="460"/>
  <c r="F61" i="460"/>
  <c r="G61" i="460"/>
  <c r="F62" i="460"/>
  <c r="G62" i="460"/>
  <c r="F63" i="460"/>
  <c r="G63" i="460"/>
  <c r="F64" i="460"/>
  <c r="G64" i="460"/>
  <c r="F65" i="460"/>
  <c r="G65" i="460"/>
  <c r="F67" i="460"/>
  <c r="G67" i="460"/>
  <c r="F68" i="460"/>
  <c r="G68" i="460"/>
  <c r="F69" i="460"/>
  <c r="G69" i="460"/>
  <c r="F70" i="460"/>
  <c r="G70" i="460"/>
  <c r="F71" i="460"/>
  <c r="G71" i="460"/>
  <c r="F72" i="460"/>
  <c r="G72" i="460"/>
  <c r="F73" i="460"/>
  <c r="G73" i="460"/>
  <c r="F74" i="460"/>
  <c r="G74" i="460"/>
  <c r="F75" i="460"/>
  <c r="G75" i="460"/>
  <c r="F76" i="460"/>
  <c r="G76" i="460"/>
  <c r="F77" i="460"/>
  <c r="G77" i="460"/>
  <c r="F78" i="460"/>
  <c r="G78" i="460"/>
  <c r="F79" i="460"/>
  <c r="G79" i="460"/>
  <c r="F80" i="460"/>
  <c r="G80" i="460"/>
  <c r="F81" i="460"/>
  <c r="G81" i="460"/>
  <c r="F82" i="460"/>
  <c r="G82" i="460"/>
  <c r="F84" i="460"/>
  <c r="G84" i="460"/>
  <c r="F85" i="460"/>
  <c r="G85" i="460"/>
  <c r="F86" i="460"/>
  <c r="G86" i="460"/>
  <c r="F87" i="460"/>
  <c r="G87" i="460"/>
  <c r="F88" i="460"/>
  <c r="G88" i="460"/>
  <c r="F89" i="460"/>
  <c r="G89" i="460"/>
  <c r="F90" i="460"/>
  <c r="G90" i="460"/>
  <c r="F92" i="460"/>
  <c r="G92" i="460"/>
  <c r="F93" i="460"/>
  <c r="G93" i="460"/>
  <c r="F94" i="460"/>
  <c r="G94" i="460"/>
  <c r="F96" i="460"/>
  <c r="G96" i="460"/>
  <c r="H6" i="463" l="1"/>
  <c r="H11" i="463"/>
  <c r="H5" i="463"/>
  <c r="H82" i="460"/>
  <c r="H12" i="463"/>
  <c r="H75" i="460"/>
  <c r="H67" i="460"/>
  <c r="H4" i="463"/>
  <c r="H16" i="463"/>
  <c r="H15" i="463"/>
  <c r="H57" i="460"/>
  <c r="H13" i="463"/>
  <c r="H7" i="463"/>
  <c r="H61" i="460"/>
  <c r="H8" i="463"/>
  <c r="H58" i="460"/>
  <c r="H96" i="460"/>
  <c r="H93" i="460"/>
  <c r="H21" i="460"/>
  <c r="H17" i="460"/>
  <c r="H78" i="460"/>
  <c r="H76" i="460"/>
  <c r="H55" i="460"/>
  <c r="H50" i="460"/>
  <c r="H36" i="460"/>
  <c r="H31" i="460"/>
  <c r="H16" i="460"/>
  <c r="H11" i="460"/>
  <c r="H90" i="460"/>
  <c r="H88" i="460"/>
  <c r="H84" i="460"/>
  <c r="H74" i="460"/>
  <c r="H23" i="460"/>
  <c r="H15" i="460"/>
  <c r="H13" i="460"/>
  <c r="H10" i="460"/>
  <c r="H6" i="460"/>
  <c r="H18" i="460"/>
  <c r="H92" i="460"/>
  <c r="H73" i="460"/>
  <c r="H71" i="460"/>
  <c r="H62" i="460"/>
  <c r="H54" i="460"/>
  <c r="H51" i="460"/>
  <c r="H49" i="460"/>
  <c r="H41" i="460"/>
  <c r="H37" i="460"/>
  <c r="H85" i="460"/>
  <c r="H81" i="460"/>
  <c r="H70" i="460"/>
  <c r="H65" i="460"/>
  <c r="H32" i="460"/>
  <c r="H28" i="460"/>
  <c r="H3" i="460"/>
  <c r="H64" i="460"/>
  <c r="H38" i="460"/>
  <c r="H87" i="460"/>
  <c r="H79" i="460"/>
  <c r="H68" i="460"/>
  <c r="H42" i="460"/>
  <c r="H35" i="460"/>
  <c r="H30" i="460"/>
  <c r="H47" i="460"/>
  <c r="H94" i="460"/>
  <c r="H63" i="460"/>
  <c r="H53" i="460"/>
  <c r="H45" i="460"/>
  <c r="H14" i="460"/>
  <c r="H89" i="460"/>
  <c r="H86" i="460"/>
  <c r="H80" i="460"/>
  <c r="H77" i="460"/>
  <c r="H72" i="460"/>
  <c r="H69" i="460"/>
  <c r="H59" i="460"/>
  <c r="H48" i="460"/>
  <c r="H46" i="460"/>
  <c r="H39" i="460"/>
  <c r="H29" i="460"/>
  <c r="H27" i="460"/>
  <c r="H19" i="460"/>
  <c r="H9" i="460"/>
  <c r="H5" i="460"/>
  <c r="H34" i="460"/>
  <c r="H24" i="460"/>
  <c r="H4" i="460"/>
  <c r="H60" i="460"/>
  <c r="H40" i="460"/>
  <c r="H20" i="460"/>
  <c r="H17" i="463" l="1"/>
  <c r="H19" i="463" s="1"/>
  <c r="H97" i="460"/>
  <c r="H100" i="460" s="1"/>
  <c r="H2" i="308" l="1"/>
  <c r="E66" i="453" l="1"/>
  <c r="E71" i="454"/>
  <c r="I2" i="443" l="1"/>
  <c r="I4" i="443" s="1"/>
  <c r="H2" i="443"/>
  <c r="H4" i="443" s="1"/>
  <c r="I2" i="442"/>
  <c r="I4" i="442" s="1"/>
  <c r="H2" i="442"/>
  <c r="H4" i="442" s="1"/>
  <c r="I24" i="441"/>
  <c r="H24" i="441"/>
  <c r="I22" i="441"/>
  <c r="H22" i="441"/>
  <c r="I20" i="441"/>
  <c r="H20" i="441"/>
  <c r="I18" i="441"/>
  <c r="H18" i="441"/>
  <c r="I16" i="441"/>
  <c r="H16" i="441"/>
  <c r="I14" i="441"/>
  <c r="H14" i="441"/>
  <c r="I12" i="441"/>
  <c r="H12" i="441"/>
  <c r="I10" i="441"/>
  <c r="H10" i="441"/>
  <c r="I8" i="441"/>
  <c r="H8" i="441"/>
  <c r="I6" i="441"/>
  <c r="H6" i="441"/>
  <c r="I4" i="441"/>
  <c r="H4" i="441"/>
  <c r="I2" i="441"/>
  <c r="H2" i="441"/>
  <c r="I2" i="440"/>
  <c r="I4" i="440" s="1"/>
  <c r="H2" i="440"/>
  <c r="H4" i="440" s="1"/>
  <c r="I20" i="439"/>
  <c r="H20" i="439"/>
  <c r="I18" i="439"/>
  <c r="H18" i="439"/>
  <c r="I16" i="439"/>
  <c r="H16" i="439"/>
  <c r="I14" i="439"/>
  <c r="H14" i="439"/>
  <c r="I12" i="439"/>
  <c r="H12" i="439"/>
  <c r="I10" i="439"/>
  <c r="H10" i="439"/>
  <c r="I8" i="439"/>
  <c r="H8" i="439"/>
  <c r="I6" i="439"/>
  <c r="H6" i="439"/>
  <c r="I4" i="439"/>
  <c r="H4" i="439"/>
  <c r="I2" i="439"/>
  <c r="H2" i="439"/>
  <c r="I12" i="438"/>
  <c r="H12" i="438"/>
  <c r="I10" i="438"/>
  <c r="H10" i="438"/>
  <c r="I8" i="438"/>
  <c r="H8" i="438"/>
  <c r="I6" i="438"/>
  <c r="H6" i="438"/>
  <c r="I4" i="438"/>
  <c r="H4" i="438"/>
  <c r="I2" i="438"/>
  <c r="H2" i="438"/>
  <c r="I2" i="437"/>
  <c r="I4" i="437" s="1"/>
  <c r="H2" i="437"/>
  <c r="H4" i="437" s="1"/>
  <c r="I2" i="436"/>
  <c r="I4" i="436" s="1"/>
  <c r="H2" i="436"/>
  <c r="H4" i="436" s="1"/>
  <c r="I4" i="435"/>
  <c r="H4" i="435"/>
  <c r="I2" i="435"/>
  <c r="H2" i="435"/>
  <c r="I2" i="433"/>
  <c r="I4" i="433" s="1"/>
  <c r="H2" i="433"/>
  <c r="H4" i="433" s="1"/>
  <c r="I16" i="432"/>
  <c r="H16" i="432"/>
  <c r="I14" i="432"/>
  <c r="H14" i="432"/>
  <c r="I12" i="432"/>
  <c r="H12" i="432"/>
  <c r="I10" i="432"/>
  <c r="H10" i="432"/>
  <c r="I7" i="432"/>
  <c r="H7" i="432"/>
  <c r="I4" i="432"/>
  <c r="H4" i="432"/>
  <c r="I2" i="432"/>
  <c r="H2" i="432"/>
  <c r="I2" i="431"/>
  <c r="I4" i="431" s="1"/>
  <c r="H2" i="431"/>
  <c r="H4" i="431" s="1"/>
  <c r="I2" i="430"/>
  <c r="I4" i="430" s="1"/>
  <c r="H2" i="430"/>
  <c r="H4" i="430" s="1"/>
  <c r="I5" i="429"/>
  <c r="H5" i="429"/>
  <c r="I2" i="429"/>
  <c r="H2" i="429"/>
  <c r="I11" i="428"/>
  <c r="H11" i="428"/>
  <c r="I9" i="428"/>
  <c r="H9" i="428"/>
  <c r="I7" i="428"/>
  <c r="H7" i="428"/>
  <c r="I4" i="428"/>
  <c r="H4" i="428"/>
  <c r="I2" i="428"/>
  <c r="H2" i="428"/>
  <c r="I6" i="427"/>
  <c r="H6" i="427"/>
  <c r="I4" i="427"/>
  <c r="H4" i="427"/>
  <c r="I2" i="427"/>
  <c r="H2" i="427"/>
  <c r="I24" i="426"/>
  <c r="H24" i="426"/>
  <c r="I22" i="426"/>
  <c r="H22" i="426"/>
  <c r="I20" i="426"/>
  <c r="H20" i="426"/>
  <c r="I18" i="426"/>
  <c r="H18" i="426"/>
  <c r="I16" i="426"/>
  <c r="H16" i="426"/>
  <c r="I14" i="426"/>
  <c r="H14" i="426"/>
  <c r="I12" i="426"/>
  <c r="H12" i="426"/>
  <c r="I10" i="426"/>
  <c r="H10" i="426"/>
  <c r="I8" i="426"/>
  <c r="H8" i="426"/>
  <c r="I6" i="426"/>
  <c r="H6" i="426"/>
  <c r="I4" i="426"/>
  <c r="H4" i="426"/>
  <c r="I2" i="426"/>
  <c r="H2" i="426"/>
  <c r="I12" i="425"/>
  <c r="H12" i="425"/>
  <c r="I10" i="425"/>
  <c r="H10" i="425"/>
  <c r="I8" i="425"/>
  <c r="H8" i="425"/>
  <c r="I6" i="425"/>
  <c r="H6" i="425"/>
  <c r="I4" i="425"/>
  <c r="H4" i="425"/>
  <c r="I2" i="425"/>
  <c r="H2" i="425"/>
  <c r="I2" i="424"/>
  <c r="I4" i="424" s="1"/>
  <c r="H2" i="424"/>
  <c r="H4" i="424" s="1"/>
  <c r="H6" i="435" l="1"/>
  <c r="I6" i="435"/>
  <c r="H26" i="441"/>
  <c r="H14" i="438"/>
  <c r="I26" i="441"/>
  <c r="H8" i="429"/>
  <c r="H22" i="439"/>
  <c r="I8" i="427"/>
  <c r="I14" i="438"/>
  <c r="I22" i="439"/>
  <c r="H14" i="425"/>
  <c r="I14" i="425"/>
  <c r="H26" i="426"/>
  <c r="H8" i="427"/>
  <c r="I8" i="429"/>
  <c r="H13" i="428"/>
  <c r="I13" i="428"/>
  <c r="I18" i="432"/>
  <c r="I26" i="426"/>
  <c r="H18" i="432"/>
  <c r="I2" i="422"/>
  <c r="I4" i="422" s="1"/>
  <c r="H2" i="422"/>
  <c r="H4" i="422" s="1"/>
  <c r="I2" i="421"/>
  <c r="I4" i="421" s="1"/>
  <c r="H2" i="421"/>
  <c r="H4" i="421" s="1"/>
  <c r="I14" i="420"/>
  <c r="H14" i="420"/>
  <c r="I12" i="420"/>
  <c r="H12" i="420"/>
  <c r="I10" i="420"/>
  <c r="H10" i="420"/>
  <c r="I8" i="420"/>
  <c r="H8" i="420"/>
  <c r="I6" i="420"/>
  <c r="H6" i="420"/>
  <c r="I4" i="420"/>
  <c r="H4" i="420"/>
  <c r="I2" i="420"/>
  <c r="H2" i="420"/>
  <c r="I22" i="419"/>
  <c r="H22" i="419"/>
  <c r="I20" i="419"/>
  <c r="H20" i="419"/>
  <c r="I18" i="419"/>
  <c r="H18" i="419"/>
  <c r="I16" i="419"/>
  <c r="H16" i="419"/>
  <c r="I14" i="419"/>
  <c r="H14" i="419"/>
  <c r="I12" i="419"/>
  <c r="H12" i="419"/>
  <c r="I10" i="419"/>
  <c r="H10" i="419"/>
  <c r="I8" i="419"/>
  <c r="H8" i="419"/>
  <c r="I6" i="419"/>
  <c r="H6" i="419"/>
  <c r="I4" i="419"/>
  <c r="H4" i="419"/>
  <c r="I2" i="419"/>
  <c r="H2" i="419"/>
  <c r="I12" i="418"/>
  <c r="H12" i="418"/>
  <c r="I10" i="418"/>
  <c r="H10" i="418"/>
  <c r="I8" i="418"/>
  <c r="H8" i="418"/>
  <c r="I6" i="418"/>
  <c r="H6" i="418"/>
  <c r="I4" i="418"/>
  <c r="H4" i="418"/>
  <c r="I2" i="418"/>
  <c r="H2" i="418"/>
  <c r="I2" i="417"/>
  <c r="I4" i="417" s="1"/>
  <c r="H2" i="417"/>
  <c r="H4" i="417" s="1"/>
  <c r="I2" i="416"/>
  <c r="I4" i="416" s="1"/>
  <c r="H2" i="416"/>
  <c r="H4" i="416" s="1"/>
  <c r="I4" i="415"/>
  <c r="H4" i="415"/>
  <c r="I2" i="415"/>
  <c r="H2" i="415"/>
  <c r="I2" i="413"/>
  <c r="I4" i="413" s="1"/>
  <c r="H2" i="413"/>
  <c r="H4" i="413" s="1"/>
  <c r="I2" i="412"/>
  <c r="I4" i="412" s="1"/>
  <c r="H2" i="412"/>
  <c r="H4" i="412" s="1"/>
  <c r="I6" i="411"/>
  <c r="H6" i="411"/>
  <c r="I4" i="411"/>
  <c r="H4" i="411"/>
  <c r="I2" i="411"/>
  <c r="H2" i="411"/>
  <c r="I29" i="410"/>
  <c r="H29" i="410"/>
  <c r="I27" i="410"/>
  <c r="H27" i="410"/>
  <c r="I25" i="410"/>
  <c r="H25" i="410"/>
  <c r="I23" i="410"/>
  <c r="H23" i="410"/>
  <c r="I21" i="410"/>
  <c r="H21" i="410"/>
  <c r="I18" i="410"/>
  <c r="H18" i="410"/>
  <c r="I16" i="410"/>
  <c r="H16" i="410"/>
  <c r="I14" i="410"/>
  <c r="H14" i="410"/>
  <c r="I12" i="410"/>
  <c r="H12" i="410"/>
  <c r="I10" i="410"/>
  <c r="H10" i="410"/>
  <c r="I8" i="410"/>
  <c r="H8" i="410"/>
  <c r="I6" i="410"/>
  <c r="H6" i="410"/>
  <c r="I4" i="410"/>
  <c r="H4" i="410"/>
  <c r="I2" i="410"/>
  <c r="H2" i="410"/>
  <c r="I24" i="409"/>
  <c r="H24" i="409"/>
  <c r="I22" i="409"/>
  <c r="H22" i="409"/>
  <c r="I20" i="409"/>
  <c r="H20" i="409"/>
  <c r="I18" i="409"/>
  <c r="H18" i="409"/>
  <c r="I16" i="409"/>
  <c r="H16" i="409"/>
  <c r="I14" i="409"/>
  <c r="H14" i="409"/>
  <c r="I12" i="409"/>
  <c r="H12" i="409"/>
  <c r="I10" i="409"/>
  <c r="H10" i="409"/>
  <c r="I8" i="409"/>
  <c r="H8" i="409"/>
  <c r="I6" i="409"/>
  <c r="H6" i="409"/>
  <c r="I4" i="409"/>
  <c r="H4" i="409"/>
  <c r="I2" i="409"/>
  <c r="H2" i="409"/>
  <c r="I10" i="408"/>
  <c r="H10" i="408"/>
  <c r="I8" i="408"/>
  <c r="H8" i="408"/>
  <c r="I6" i="408"/>
  <c r="H6" i="408"/>
  <c r="I4" i="408"/>
  <c r="H4" i="408"/>
  <c r="I2" i="408"/>
  <c r="H2" i="408"/>
  <c r="I2" i="407"/>
  <c r="I4" i="407" s="1"/>
  <c r="H2" i="407"/>
  <c r="H4" i="407" s="1"/>
  <c r="I2" i="406"/>
  <c r="I4" i="406" s="1"/>
  <c r="H2" i="406"/>
  <c r="H4" i="406" s="1"/>
  <c r="I4" i="405"/>
  <c r="H4" i="405"/>
  <c r="I2" i="405"/>
  <c r="H2" i="405"/>
  <c r="I4" i="403"/>
  <c r="H4" i="403"/>
  <c r="I2" i="403"/>
  <c r="H2" i="403"/>
  <c r="I2" i="402"/>
  <c r="I4" i="402" s="1"/>
  <c r="H2" i="402"/>
  <c r="H4" i="402" s="1"/>
  <c r="I2" i="322"/>
  <c r="I4" i="322" s="1"/>
  <c r="H2" i="322"/>
  <c r="H4" i="322" s="1"/>
  <c r="I2" i="321"/>
  <c r="I4" i="321" s="1"/>
  <c r="H2" i="321"/>
  <c r="H4" i="321" s="1"/>
  <c r="I4" i="320"/>
  <c r="H4" i="320"/>
  <c r="I2" i="320"/>
  <c r="H2" i="320"/>
  <c r="I4" i="319"/>
  <c r="H4" i="319"/>
  <c r="I2" i="319"/>
  <c r="H2" i="319"/>
  <c r="I2" i="317"/>
  <c r="I4" i="317" s="1"/>
  <c r="H2" i="317"/>
  <c r="H4" i="317" s="1"/>
  <c r="I4" i="316"/>
  <c r="H4" i="316"/>
  <c r="I2" i="316"/>
  <c r="H2" i="316"/>
  <c r="I2" i="314"/>
  <c r="I4" i="314" s="1"/>
  <c r="H2" i="314"/>
  <c r="H4" i="314" s="1"/>
  <c r="I2" i="313"/>
  <c r="I4" i="313" s="1"/>
  <c r="H2" i="313"/>
  <c r="H4" i="313" s="1"/>
  <c r="I2" i="312"/>
  <c r="I4" i="312" s="1"/>
  <c r="H2" i="312"/>
  <c r="H4" i="312" s="1"/>
  <c r="I4" i="311"/>
  <c r="H4" i="311"/>
  <c r="I2" i="311"/>
  <c r="H2" i="311"/>
  <c r="I4" i="310"/>
  <c r="H4" i="310"/>
  <c r="I2" i="310"/>
  <c r="H2" i="310"/>
  <c r="I2" i="308"/>
  <c r="I4" i="308" s="1"/>
  <c r="H4" i="308"/>
  <c r="I4" i="307"/>
  <c r="H4" i="307"/>
  <c r="I2" i="307"/>
  <c r="H2" i="307"/>
  <c r="I2" i="305"/>
  <c r="I4" i="305" s="1"/>
  <c r="H2" i="305"/>
  <c r="H4" i="305" s="1"/>
  <c r="I2" i="304"/>
  <c r="I4" i="304" s="1"/>
  <c r="H2" i="304"/>
  <c r="H4" i="304" s="1"/>
  <c r="I2" i="303"/>
  <c r="I4" i="303" s="1"/>
  <c r="H2" i="303"/>
  <c r="H4" i="303" s="1"/>
  <c r="I2" i="302"/>
  <c r="I4" i="302" s="1"/>
  <c r="H2" i="302"/>
  <c r="H4" i="302" s="1"/>
  <c r="I4" i="301"/>
  <c r="H4" i="301"/>
  <c r="I2" i="301"/>
  <c r="H2" i="301"/>
  <c r="I2" i="299"/>
  <c r="I4" i="299" s="1"/>
  <c r="H2" i="299"/>
  <c r="H4" i="299" s="1"/>
  <c r="I4" i="298"/>
  <c r="H4" i="298"/>
  <c r="I2" i="298"/>
  <c r="H2" i="298"/>
  <c r="I2" i="296"/>
  <c r="I4" i="296" s="1"/>
  <c r="H2" i="296"/>
  <c r="H4" i="296" s="1"/>
  <c r="I2" i="295"/>
  <c r="I4" i="295" s="1"/>
  <c r="H2" i="295"/>
  <c r="H4" i="295" s="1"/>
  <c r="I2" i="294"/>
  <c r="I4" i="294" s="1"/>
  <c r="H2" i="294"/>
  <c r="H4" i="294" s="1"/>
  <c r="I4" i="293"/>
  <c r="H4" i="293"/>
  <c r="I2" i="293"/>
  <c r="H2" i="293"/>
  <c r="I4" i="292"/>
  <c r="H4" i="292"/>
  <c r="I2" i="292"/>
  <c r="H2" i="292"/>
  <c r="I2" i="290"/>
  <c r="I4" i="290" s="1"/>
  <c r="H2" i="290"/>
  <c r="H4" i="290" s="1"/>
  <c r="I4" i="289"/>
  <c r="H4" i="289"/>
  <c r="I2" i="289"/>
  <c r="H2" i="289"/>
  <c r="I2" i="287"/>
  <c r="I4" i="287" s="1"/>
  <c r="H2" i="287"/>
  <c r="H4" i="287" s="1"/>
  <c r="I2" i="286"/>
  <c r="I4" i="286" s="1"/>
  <c r="H2" i="286"/>
  <c r="H4" i="286" s="1"/>
  <c r="I2" i="285"/>
  <c r="I4" i="285" s="1"/>
  <c r="H2" i="285"/>
  <c r="H4" i="285" s="1"/>
  <c r="I4" i="284"/>
  <c r="H4" i="284"/>
  <c r="I2" i="284"/>
  <c r="H2" i="284"/>
  <c r="I4" i="283"/>
  <c r="H4" i="283"/>
  <c r="I2" i="283"/>
  <c r="H2" i="283"/>
  <c r="I2" i="281"/>
  <c r="I4" i="281" s="1"/>
  <c r="H2" i="281"/>
  <c r="H4" i="281" s="1"/>
  <c r="I4" i="280"/>
  <c r="H4" i="280"/>
  <c r="I2" i="280"/>
  <c r="H2" i="280"/>
  <c r="I2" i="278"/>
  <c r="I4" i="278" s="1"/>
  <c r="H2" i="278"/>
  <c r="H4" i="278" s="1"/>
  <c r="I2" i="277"/>
  <c r="I4" i="277" s="1"/>
  <c r="H2" i="277"/>
  <c r="H4" i="277" s="1"/>
  <c r="I2" i="276"/>
  <c r="I4" i="276" s="1"/>
  <c r="H2" i="276"/>
  <c r="H4" i="276" s="1"/>
  <c r="I4" i="275"/>
  <c r="H4" i="275"/>
  <c r="I2" i="275"/>
  <c r="H2" i="275"/>
  <c r="I4" i="274"/>
  <c r="H4" i="274"/>
  <c r="I2" i="274"/>
  <c r="H2" i="274"/>
  <c r="I2" i="272"/>
  <c r="I4" i="272" s="1"/>
  <c r="H2" i="272"/>
  <c r="H4" i="272" s="1"/>
  <c r="I4" i="271"/>
  <c r="H4" i="271"/>
  <c r="I2" i="271"/>
  <c r="H2" i="271"/>
  <c r="I2" i="269"/>
  <c r="I4" i="269" s="1"/>
  <c r="H2" i="269"/>
  <c r="H4" i="269" s="1"/>
  <c r="I2" i="268"/>
  <c r="I4" i="268" s="1"/>
  <c r="H2" i="268"/>
  <c r="H4" i="268" s="1"/>
  <c r="I2" i="267"/>
  <c r="I4" i="267" s="1"/>
  <c r="H2" i="267"/>
  <c r="H4" i="267" s="1"/>
  <c r="I4" i="266"/>
  <c r="H4" i="266"/>
  <c r="I2" i="266"/>
  <c r="H2" i="266"/>
  <c r="I2" i="264"/>
  <c r="I4" i="264" s="1"/>
  <c r="H4" i="264"/>
  <c r="I4" i="263"/>
  <c r="H4" i="263"/>
  <c r="I2" i="263"/>
  <c r="H2" i="263"/>
  <c r="I2" i="261"/>
  <c r="I4" i="261" s="1"/>
  <c r="H2" i="261"/>
  <c r="H4" i="261" s="1"/>
  <c r="I2" i="260"/>
  <c r="I4" i="260" s="1"/>
  <c r="H2" i="260"/>
  <c r="H4" i="260" s="1"/>
  <c r="I2" i="259"/>
  <c r="I4" i="259" s="1"/>
  <c r="H2" i="259"/>
  <c r="H4" i="259" s="1"/>
  <c r="I4" i="258"/>
  <c r="H4" i="258"/>
  <c r="I2" i="258"/>
  <c r="H2" i="258"/>
  <c r="I4" i="257"/>
  <c r="H4" i="257"/>
  <c r="I2" i="257"/>
  <c r="H2" i="257"/>
  <c r="I2" i="255"/>
  <c r="I4" i="255" s="1"/>
  <c r="H2" i="255"/>
  <c r="H4" i="255" s="1"/>
  <c r="I4" i="254"/>
  <c r="H4" i="254"/>
  <c r="I2" i="254"/>
  <c r="H2" i="254"/>
  <c r="I6" i="405" l="1"/>
  <c r="I6" i="415"/>
  <c r="H24" i="419"/>
  <c r="I8" i="411"/>
  <c r="H6" i="405"/>
  <c r="I16" i="420"/>
  <c r="I24" i="419"/>
  <c r="I14" i="418"/>
  <c r="H6" i="415"/>
  <c r="H14" i="418"/>
  <c r="H8" i="411"/>
  <c r="H16" i="420"/>
  <c r="H12" i="408"/>
  <c r="I12" i="408"/>
  <c r="H26" i="409"/>
  <c r="H31" i="410"/>
  <c r="I26" i="409"/>
  <c r="I31" i="410"/>
  <c r="H6" i="403"/>
  <c r="I6" i="403"/>
  <c r="I6" i="307"/>
  <c r="I6" i="310"/>
  <c r="H6" i="289"/>
  <c r="H6" i="292"/>
  <c r="H6" i="298"/>
  <c r="H6" i="311"/>
  <c r="I6" i="311"/>
  <c r="I6" i="320"/>
  <c r="H6" i="319"/>
  <c r="I6" i="319"/>
  <c r="H6" i="316"/>
  <c r="I6" i="316"/>
  <c r="H6" i="301"/>
  <c r="I6" i="298"/>
  <c r="I6" i="301"/>
  <c r="H6" i="320"/>
  <c r="I6" i="280"/>
  <c r="I6" i="283"/>
  <c r="H6" i="307"/>
  <c r="H6" i="310"/>
  <c r="H6" i="293"/>
  <c r="I6" i="289"/>
  <c r="H6" i="284"/>
  <c r="H6" i="280"/>
  <c r="H6" i="283"/>
  <c r="H6" i="254"/>
  <c r="H6" i="257"/>
  <c r="I6" i="292"/>
  <c r="I6" i="293"/>
  <c r="I6" i="258"/>
  <c r="I6" i="254"/>
  <c r="I6" i="257"/>
  <c r="H6" i="258"/>
  <c r="I6" i="284"/>
  <c r="H6" i="263"/>
  <c r="H6" i="275"/>
  <c r="I6" i="275"/>
  <c r="I6" i="263"/>
  <c r="H6" i="266"/>
  <c r="I6" i="271"/>
  <c r="H6" i="274"/>
  <c r="I6" i="266"/>
  <c r="H6" i="271"/>
  <c r="I6" i="274"/>
  <c r="G36" i="49" l="1"/>
  <c r="F36" i="49"/>
  <c r="G35" i="49"/>
  <c r="F35" i="49"/>
  <c r="G34" i="49"/>
  <c r="F34" i="49"/>
  <c r="G33" i="49"/>
  <c r="F33" i="49"/>
  <c r="G31" i="49"/>
  <c r="F31" i="49"/>
  <c r="F29" i="49"/>
  <c r="G27" i="49"/>
  <c r="F27" i="49"/>
  <c r="G26" i="49"/>
  <c r="F26" i="49"/>
  <c r="G25" i="49"/>
  <c r="F25" i="49"/>
  <c r="G24" i="49"/>
  <c r="F24" i="49"/>
  <c r="G22" i="49"/>
  <c r="F22" i="49"/>
  <c r="G21" i="49"/>
  <c r="F21" i="49"/>
  <c r="G20" i="49"/>
  <c r="F20" i="49"/>
  <c r="G19" i="49"/>
  <c r="F19" i="49"/>
  <c r="G17" i="49"/>
  <c r="F17" i="49"/>
  <c r="G16" i="49"/>
  <c r="F16" i="49"/>
  <c r="G15" i="49"/>
  <c r="F15" i="49"/>
  <c r="G14" i="49"/>
  <c r="F14" i="49"/>
  <c r="G12" i="49"/>
  <c r="F12" i="49"/>
  <c r="G11" i="49"/>
  <c r="F11" i="49"/>
  <c r="G9" i="49"/>
  <c r="F9" i="49"/>
  <c r="G8" i="49"/>
  <c r="F8" i="49"/>
  <c r="G7" i="49"/>
  <c r="F7" i="49"/>
  <c r="G6" i="49"/>
  <c r="F6" i="49"/>
  <c r="G5" i="49"/>
  <c r="F5" i="49"/>
  <c r="G4" i="49"/>
  <c r="F4" i="49"/>
  <c r="G30" i="49" l="1"/>
  <c r="G29" i="49"/>
  <c r="G37" i="49" l="1"/>
  <c r="F30" i="49"/>
  <c r="F37" i="49" s="1"/>
  <c r="G24" i="40" l="1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4" i="40"/>
  <c r="I4" i="32"/>
  <c r="H4" i="32"/>
  <c r="I2" i="32"/>
  <c r="H2" i="32"/>
  <c r="I6" i="31"/>
  <c r="H6" i="31"/>
  <c r="I4" i="31"/>
  <c r="H4" i="31"/>
  <c r="I2" i="31"/>
  <c r="H2" i="31"/>
  <c r="I2" i="30"/>
  <c r="I4" i="30" s="1"/>
  <c r="H2" i="30"/>
  <c r="H4" i="30" s="1"/>
  <c r="I23" i="29"/>
  <c r="H23" i="29"/>
  <c r="I22" i="29"/>
  <c r="H22" i="29"/>
  <c r="I21" i="29"/>
  <c r="H21" i="29"/>
  <c r="I20" i="29"/>
  <c r="H20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H10" i="29"/>
  <c r="I9" i="29"/>
  <c r="H9" i="29"/>
  <c r="I8" i="29"/>
  <c r="H8" i="29"/>
  <c r="I7" i="29"/>
  <c r="H7" i="29"/>
  <c r="I6" i="29"/>
  <c r="H6" i="29"/>
  <c r="I5" i="29"/>
  <c r="H5" i="29"/>
  <c r="I4" i="29"/>
  <c r="H4" i="29"/>
  <c r="I2" i="29"/>
  <c r="H2" i="29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H10" i="28"/>
  <c r="I9" i="28"/>
  <c r="H9" i="28"/>
  <c r="I8" i="28"/>
  <c r="H8" i="28"/>
  <c r="I7" i="28"/>
  <c r="H7" i="28"/>
  <c r="I6" i="28"/>
  <c r="H6" i="28"/>
  <c r="I5" i="28"/>
  <c r="H5" i="28"/>
  <c r="I4" i="28"/>
  <c r="H4" i="28"/>
  <c r="I2" i="28"/>
  <c r="H2" i="28"/>
  <c r="I2" i="27"/>
  <c r="I4" i="27" s="1"/>
  <c r="H2" i="27"/>
  <c r="H4" i="27" s="1"/>
  <c r="I2" i="26"/>
  <c r="I4" i="26" s="1"/>
  <c r="H2" i="26"/>
  <c r="H4" i="26" s="1"/>
  <c r="I5" i="32" l="1"/>
  <c r="I19" i="28"/>
  <c r="H8" i="31"/>
  <c r="G26" i="40"/>
  <c r="I24" i="29"/>
  <c r="H5" i="32"/>
  <c r="I8" i="31"/>
  <c r="H19" i="28"/>
  <c r="H24" i="29"/>
  <c r="G27" i="40" l="1"/>
  <c r="G28" i="40" s="1"/>
</calcChain>
</file>

<file path=xl/sharedStrings.xml><?xml version="1.0" encoding="utf-8"?>
<sst xmlns="http://schemas.openxmlformats.org/spreadsheetml/2006/main" count="2459" uniqueCount="691">
  <si>
    <t>Mennyiség</t>
  </si>
  <si>
    <t>m</t>
  </si>
  <si>
    <t>db</t>
  </si>
  <si>
    <t>m2</t>
  </si>
  <si>
    <t>fm</t>
  </si>
  <si>
    <t>Megnevezés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</si>
  <si>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</si>
  <si>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</si>
  <si>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</si>
  <si>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</si>
  <si>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</si>
  <si>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</si>
  <si>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</si>
  <si>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</si>
  <si>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</si>
  <si>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12-000-0</t>
  </si>
  <si>
    <t>Csatlakozási pontok kiépítése biztosított anyaggal - szakfelügyelet mellett - a TIGÁZ-DSO KFT részéről</t>
  </si>
  <si>
    <t>Munkanem összesen:</t>
  </si>
  <si>
    <t>13-001-1.1.1.1</t>
  </si>
  <si>
    <t>Munkaárok dúcolása és bontása 5,00 m mélységig, 5,00 m szélességig, kétoldali dúcolással, vízszintes pallózással, 0,80-2,00 m árokszélesség között, hézagos</t>
  </si>
  <si>
    <t>21-003-2.1.2</t>
  </si>
  <si>
    <t>Közmű feltárása kézi erővel, talajosztály: III. - szakfelügyelet mellett</t>
  </si>
  <si>
    <t>m3</t>
  </si>
  <si>
    <t>21-003-6.1.1</t>
  </si>
  <si>
    <r>
      <t>Munkaárok földkiemelése közmű nélküli területen, gépi erővel, kiegészítő kézi munkával, bármely konzisztenciájú, I-IV. oszt. talajban, dúcolás nélkül, 3,0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szelvényig</t>
    </r>
  </si>
  <si>
    <t>21-003-6.2.1.1</t>
  </si>
  <si>
    <t>Munkaárok földkiemelése közmű nélküli területen, gépi erővel, kiegészítő kézi munkával, bármely konzisztenciájú, I-IV. oszt. talajban, dúcolt árokból, 5,0 m árokszélességig, 3,0 m mélységig</t>
  </si>
  <si>
    <t>21-003-7.1.1.1</t>
  </si>
  <si>
    <r>
      <t>Munkagödör földkiemelése épületek és műtárgyak helyén bármely konzisztenciájú, I-IV. oszt. talajban, gépi erővel, kiegészítő kézi munkával, alapterület: 10,00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-ig, 2,0 m mélységig</t>
    </r>
  </si>
  <si>
    <t>21-003-11.1.1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</si>
  <si>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</si>
  <si>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>21-003-11.1.2</t>
  </si>
  <si>
    <t>Földvisszatöltés munkagödörbe vagy munkaárokba, tömörítés nélkül, réteges elterítéssel, I-IV. osztályú talajban, kézi erővel, az anyag súlypontja karoláson belül, a vezetéket (műtárgyat) környező 50 cm-en túli szelvényben</t>
  </si>
  <si>
    <t>21-004-2.1.1</t>
  </si>
  <si>
    <t>Földmű vízszintes felületének rendezése a felesleges föld elterítésével, tömörítés nélkül, gépi erővel, kiegészítő kézi munkával, 16%-os terephajlásig, 20 cm vastagságban, talajosztály: I-IV.</t>
  </si>
  <si>
    <t>21-004-3.1</t>
  </si>
  <si>
    <t>Humuszterítés 20 cm vastagságig gépi erővel, kiegészítő kézi munkával vízszintes felületen 50 m-ig</t>
  </si>
  <si>
    <t>21-004-4.1.2-0120015</t>
  </si>
  <si>
    <t>Talajjavító réteg készítése vonalas létesítményeknél, 3,00 m szélességig vagy építményen belül, osztályozatlan kavicsból Nyers homokos kavics, NHK 0/63 Q-TT, Nyékládháza Csővezeték alá</t>
  </si>
  <si>
    <t>21-004-5.1.1.1</t>
  </si>
  <si>
    <t>Tükörkészítés tömörítés nélkül, sík felületen gépi erővel, kiegészítő kézi munkával talajosztály: I-IV.</t>
  </si>
  <si>
    <t>21-004-6.1</t>
  </si>
  <si>
    <t>Padkarendezés gépi erővel, kiegészítő kézi munkával, I-IV. oszt. talajban, vastagság 10,0 cm-ig</t>
  </si>
  <si>
    <t>21-008-2.1.3</t>
  </si>
  <si>
    <t>Tömörítés bármely tömörítési osztályban gépi erővel, nagy felületen, tömörségi fok: 95%</t>
  </si>
  <si>
    <t>21-008-2.3.1</t>
  </si>
  <si>
    <t>Tömörítés bármely tömörítési osztályban gépi erővel, vezeték felett és mellett, tömörségi fok: 85%</t>
  </si>
  <si>
    <t>21-008-3.1.1</t>
  </si>
  <si>
    <t>Simító hengerlés a földmű (tükör és padka) felületén, gépi erővel, 3,0 m szélességig</t>
  </si>
  <si>
    <t>21-011-11.7</t>
  </si>
  <si>
    <t>Építési törmelék konténeres elszállítása, lerakása, lerakóhelyi díjjal, 10,0 m3-es konténerbe Kiszoruló fejtett föld és bontott törmelék  felrakása szállítóeszközre géppel, elhelyezése belül kijelölt helyen - 10,0 km-en belül Kiszoruló föld : 106 m3 +</t>
  </si>
  <si>
    <t>útbontás 60*0,35=21 m3 Beton burkolat bontása : 124 m2 * 0,30 m = 37 m3 Beton aknák bontása (7 db) : 5 m3</t>
  </si>
  <si>
    <t>54-005-5.1-0110132</t>
  </si>
  <si>
    <t>PE nyomócső szerelése, földárokban, hegesztett kötésekkel, idomok nélkül, csőátmérő: 16-50 mm között PIPELIFE PE100 gáz nyomócső 32x3,0 mm, SDR11, PE100G032X3EN200S</t>
  </si>
  <si>
    <t>54-005-5.2-0110135</t>
  </si>
  <si>
    <t>PE nyomócső szerelése, földárokban, hegesztett kötésekkel, idomok nélkül, csőátmérő: 63-90 mm között PIPELIFE PE100 gáz nyomócső 63x5,8 mm, SDR11, 100GSDR11063EN200S</t>
  </si>
  <si>
    <t>54-005-5.2-0110137</t>
  </si>
  <si>
    <t>PE nyomócső szerelése, földárokban, hegesztett kötésekkel, idomok nélkül, csőátmérő: 63-90 mm között PIPELIFE PE100 gáz nyomócső 90x8,2 mm, SDR11, 100GSDR11090EN100S</t>
  </si>
  <si>
    <t>54-005-5.3-0110138</t>
  </si>
  <si>
    <t>PE nyomócső szerelése, földárokban, hegesztett kötésekkel, idomok nélkül, csőátmérő: 110 mm PIPELIFE PE100 gáz nyomócső 110x10 mm, SDR11, 100GSDR11110EN100S</t>
  </si>
  <si>
    <t>54-005-5.5-0110140</t>
  </si>
  <si>
    <t>PE nyomócső szerelése, földárokban, hegesztett kötésekkel, idomok nélkül, csőátmérő: 140-160 mm között PIPELIFE PE100 gáz nyomócső 160x14,6 mm, SDR11, 100GSDR11160EN12S</t>
  </si>
  <si>
    <t>54-005-6.1-0246503</t>
  </si>
  <si>
    <t>PE nyomócső idom szerelése, földárokban, hegesztett kötésekkel, csőátmérő: 16-50 mm között PIPELIFE PE elektrofúziós karmantyú PE100 SDR11 32 mm, K032PE100SDR11</t>
  </si>
  <si>
    <t>54-005-6.2-0246546</t>
  </si>
  <si>
    <t>PE nyomócső idom szerelése, földárokban, hegesztett kötésekkel, csőátmérő: 63-90 mm között PIPELIFE PE elektrofúziós könyök 90 x 45° SDR11, W9045PE100SDR11</t>
  </si>
  <si>
    <t>54-005-6.2-0246686</t>
  </si>
  <si>
    <t>PE nyomócső idom szerelése, földárokban, hegesztett kötésekkel, csőátmérő: 63-90 mm között PIPELIFE PE elektrofúziós megcsapolóhíd 63 mm x 32 mm SDR11, PEPMECSH063-32</t>
  </si>
  <si>
    <t>54-005-6.2-0247606</t>
  </si>
  <si>
    <t>PE nyomócső idom szerelése, földárokban, hegesztett kötésekkel, csőátmérő: 63-90 mm között PIPELIFE PE tokos egal T-idom 63 mm, TPET063</t>
  </si>
  <si>
    <t>54-005-6.2-0247634</t>
  </si>
  <si>
    <t>PE nyomócső idom szerelése, földárokban, hegesztett kötésekkel, csőátmérő: 63-90 mm között PIPELIFE PE tokos szűkített T-idom 90 mmx63 mm, TPETR090X63</t>
  </si>
  <si>
    <t>54-005-6.2-0247736</t>
  </si>
  <si>
    <t>PE nyomócső idom szerelése, földárokban, hegesztett kötésekkel, csőátmérő: 63-90 mm között PIPELIFE PE tokos tokos 90° könyök 63 mm, TPEW063</t>
  </si>
  <si>
    <t>54-005-6.5-0210832</t>
  </si>
  <si>
    <t>PE nyomócső idom szerelése, földárokban, hegesztett kötésekkel, csőátmérő: 160-180 mm között WAVIN PE csatlakozó idom tompa hegesztéshez PE 100 SDR 11 PN 16 szűkítő idom 160-110 mm, SSP161111</t>
  </si>
  <si>
    <t>54-005-6.5-0222248</t>
  </si>
  <si>
    <t>PE nyomócső idom szerelése, földárokban, hegesztett kötésekkel, csőátmérő: 160-180 mm között PIPELIFE PP könyök, 160 mm x 90°, PN 10 bar, PPKO160-90FSDR11</t>
  </si>
  <si>
    <t>54-005-6.5-0246718</t>
  </si>
  <si>
    <t>PE nyomócső idom szerelése, földárokban, hegesztett kötésekkel, csőátmérő: 160-180 mm között PIPELIFE PE elektrofúziós megcsapolóhíd 160 mm x 63 mm SDR11, PEPMECSH160-63</t>
  </si>
  <si>
    <t>54-005-6.5-0246929</t>
  </si>
  <si>
    <t>PE nyomócső idom szerelése, földárokban, hegesztett kötésekkel, csőátmérő: 160-180 mm között PIPELIFE PE sima végű szűkített T-idom 160 mm x 110 mm x 160 mm SDR17, PET160-110SDR17</t>
  </si>
  <si>
    <t>54-005-6.7-0246791</t>
  </si>
  <si>
    <t>PE nyomócső idom szerelése, földárokban, hegesztett kötésekkel, csőátmérő: 280-315 mm között PIPELIFE PE elektrofúziós ELGEF SATURN leágazó 315 mm x 110 mm SDR11, SATURN315-110</t>
  </si>
  <si>
    <t>54-006-2.3-0131103</t>
  </si>
  <si>
    <t>Menetes csatlakozású elzáró és szabályozó szerelvények elhelyezése, DN 25 MVV-ISG UNIBALL gömbcsap saválló acélból,belsőmenetes, gázra, 23955/B, PN 40 DN 25</t>
  </si>
  <si>
    <t>54-007-4.2</t>
  </si>
  <si>
    <t>Vezetékcső védőcsőbe húzása (többletidő a csőfektetési tételekre</t>
  </si>
  <si>
    <t>54-016-5.1</t>
  </si>
  <si>
    <t>Gázvezeték szakaszos és hálózati tömörségi nyomáspróbája, DN 50-100 között</t>
  </si>
  <si>
    <t>54-016-5.2</t>
  </si>
  <si>
    <t>Gázvezeték szakaszos és hálózati tömörségi nyomáspróbája, DN 125-300 között</t>
  </si>
  <si>
    <t>54-099-999-0000005</t>
  </si>
  <si>
    <t>Vízvezeték nyíltárkos geodéziai bemérése, dokumentálása</t>
  </si>
  <si>
    <t>61-003-2.1-1710010</t>
  </si>
  <si>
    <t>Telepen kevert hidraulikus vagy vegyes kötőanyagú stabilizált réteg készítése, 2,00 m-nél nagyobb szélességben, CKt-4 jelű keverékből Aszfalt út - 15 m3</t>
  </si>
  <si>
    <t>63-001-2.2</t>
  </si>
  <si>
    <t>Zúzalékos aszfaltszőnyegek, aszfaltbetonok és öntött aszfaltok bontása, kötőréteggel együtt, géppel, hidraulikus bontófejjel</t>
  </si>
  <si>
    <t>63-102-1.1.2.2-0750005</t>
  </si>
  <si>
    <t>Fő- és mellékutak bitumenes burkolatának készítése, hengerelt aszfalt alapréteg készítése (AC), a meglévő alap felületének előzetes letakarításával, bitumenemulziós alápermetezéssel, 4 méter szélességig, AC 22 alap, aszfaltkeverékből, 70 mm vastagságban</t>
  </si>
  <si>
    <t>terítve Alapréteg AC22 alap 35/50, AC22 alap 50/70 típusú bitumennel, N igénybevételi kat. alapréteg zúzott kővel, homokos kaviccsal, homokkal - 1,7 m szélesség</t>
  </si>
  <si>
    <t>63-102-1.31.3.3-0750206</t>
  </si>
  <si>
    <t>Fő- és mellékutak bitumenes burkolatának készítése, hengerelt aszfalt kopóréteg készítése (AC), az alatta lévő réteg felületének előzetes letakarításával és bitumenes permetezéssel, 8 m szélességig, AC 11 kopó aszfaltkeverékből, 50 mm vastagságban</t>
  </si>
  <si>
    <t>terítve Kopóréteg AC11 kopó 50/70, AC11 kopó 70/100 típusú bitumennel, N igénybevételi kat. útszakaszok kopórétege, homokkal, zúzalékkal - teljes pályaszélesség</t>
  </si>
  <si>
    <t>82-001-12.1.2.1-0131157</t>
  </si>
  <si>
    <t>Kétoldalon hegeszthető toldattal gyártott szerelvény elhelyezése gömbcsap DN 63 PE hegeszthetőtoldatos gömbcsap, PN 16, DN 63</t>
  </si>
  <si>
    <t>82-001-12.1.2.3-0131159</t>
  </si>
  <si>
    <t>Kétoldalon hegeszthető toldattal gyártott szerelvény elhelyezése gömbcsap D 110 PE hegeszthetőtoldatos gömbcsap, PN 16, D 110</t>
  </si>
  <si>
    <t>Tétel megnevezése</t>
  </si>
  <si>
    <t>Me.e.</t>
  </si>
  <si>
    <t>Anyag egységár (bruttó Ft)</t>
  </si>
  <si>
    <t>Díj egységár (bruttó Ft)</t>
  </si>
  <si>
    <t>Anyag összesen (bruttó Ft)</t>
  </si>
  <si>
    <t>Díj összesen (bruttó Ft)</t>
  </si>
  <si>
    <t>Anyag + Díj összesen (bruttó Ft)</t>
  </si>
  <si>
    <t>Terepalakítási munkák</t>
  </si>
  <si>
    <t>Idegen anyagok eltávolítása és elszállítása</t>
  </si>
  <si>
    <t>Durva tereprendezés</t>
  </si>
  <si>
    <t>Finom tereprendezés gépi és kézi erővel</t>
  </si>
  <si>
    <t>Fenntartás első kaszálásig</t>
  </si>
  <si>
    <t>Növényállomány alakítása</t>
  </si>
  <si>
    <t>18/20 cm törzsátmérőjű földlabdás fák beszerzése, rögzítése 3 oldali karózással</t>
  </si>
  <si>
    <t>1x1x1 m-es gödör ásás faültetés céljára, törmelék, kártevők kiszedése, 0,06 t/m3 komposzttal és műtrágyával javított föld visszatöltése</t>
  </si>
  <si>
    <t>Cserje- és évelő ágyak ültetése</t>
  </si>
  <si>
    <t>Füvesítés</t>
  </si>
  <si>
    <t>Tápanyag feltöltés szerves trágyával 20 kg/m2 mennyiségben, és műtrágyával 7 dkg/m2 mennyiségben</t>
  </si>
  <si>
    <t>Parki berendezések</t>
  </si>
  <si>
    <t>Utcabútorok</t>
  </si>
  <si>
    <t>Városszépítő Urban típusú, fabetétes, tetős, zsákos hulladékgyűjtők beszerzése, kihelyezése</t>
  </si>
  <si>
    <t>Városszépítő Csongor ivókút beszerzése, kihelyezése</t>
  </si>
  <si>
    <t>Kültéri fitness eszközök</t>
  </si>
  <si>
    <t>Burkolatok + sportpályák pályafelszerelése</t>
  </si>
  <si>
    <t>Térkő burkolat készítése</t>
  </si>
  <si>
    <t>Tükörkészítés tömörítés nélkül, sík felületen gépi erővel, kiegészítő kézi munkával, I-IV. talajosztályban</t>
  </si>
  <si>
    <t>Fuga beseprés folyami homokkal</t>
  </si>
  <si>
    <t>Aszfalt burkolat készítése</t>
  </si>
  <si>
    <t>Útszegély készítése előregyártott beton szegélyelemekből C12/FN min. betonágyba kétoldali beton megtámasztással, fugázással.</t>
  </si>
  <si>
    <t>AC 11-es aszfalt terítése 4 cm-es vastagságban</t>
  </si>
  <si>
    <t>Kültéri fitness, szabadtéri mászógömb öntött gumi burkolata</t>
  </si>
  <si>
    <t>Humuszkiszedés gépi erővel, kiegészítő kézi munkával, terepviszonyokból adódó föld kitermelése átlag 20 cm mélységig</t>
  </si>
  <si>
    <t>Kitermelt talaj helyszíni deponálása, terítése</t>
  </si>
  <si>
    <t>Tükörkészítés gépi erővel, kiegészítő kézi munkával. A tükör teljes felületének geotextiliával történő leterítése</t>
  </si>
  <si>
    <t>Szegélykövek készítése a pálya körül, 100 cm hosszú (100x5x20) cm-es elemekből, betongerendába rakva</t>
  </si>
  <si>
    <t>Pályatükör tömörítése gépi erővel TRy 90%</t>
  </si>
  <si>
    <t>Ágyazati szűrőréteg 0-20 zúzottkőből 20 cm vastagságban, 90%-ra tömörítve</t>
  </si>
  <si>
    <t>4 cm SBR rugalmas felület kialakítása</t>
  </si>
  <si>
    <t>Futball pálya 22x42 m</t>
  </si>
  <si>
    <t>Humuszkiszedés gépi erővel, kiegészítő kézi munkával, terepviszonyokból adódó föld kitermelése átlag 26 cm mélységig</t>
  </si>
  <si>
    <t>Munkagödör készítése földkiemeléssel, kézi munkával 1 db szikkasztó részére (2x2x3m)</t>
  </si>
  <si>
    <t>Szikkasztó gödrök (2x2x3 m) feltöltése (50/200 mm) kulékavicsból, geotextilia alátéttel és lerakással</t>
  </si>
  <si>
    <t>Folyóka</t>
  </si>
  <si>
    <t>Ágyazati szűrőréteg 0-20 fagyálló zúzottkőből 15 cm vastagságban, 90%-ra tömörítve</t>
  </si>
  <si>
    <t>Simított beton 10 cm vastagságban</t>
  </si>
  <si>
    <t>1 cm EDPM felület kialakítása</t>
  </si>
  <si>
    <t>Talajhoz fixen rögzíthető focikapu (belső mérete 200x300 cm), hálóval, kompletten</t>
  </si>
  <si>
    <t>Fix foci pályapalánk 1,1 m magas, időjárás álló, 18 mm vasag fehér színű rétegelt lemezből, tüzihorganyzott oszlopokkal, lebetonozva</t>
  </si>
  <si>
    <t>Labdafogó háló 5 m magas, UV álló műanyagból, 13x13 cm lyukosztással, tűzihorganyzott zártszelvény oszlopokkal</t>
  </si>
  <si>
    <t>Pálya felfestése</t>
  </si>
  <si>
    <t>Humuszkiszedés gépi erővel, kiegészítő kézi munkával, terepviszonyokból adódó föld kitermelése átlag 23 cm mélységig</t>
  </si>
  <si>
    <t>Kosárlabda palánk fix konzollal, bebetonozandó, tüzihorgonyzott oszloppal, 165 cm benyúlású, 180x105 cm üvegszál erősítésű palánkkal, erősített, fix, horganyzott, lánchálós kosárgyűrűvel</t>
  </si>
  <si>
    <t>Futópálya</t>
  </si>
  <si>
    <t>Ágyazati szűrőréteg 0-20 fagyálló zúzottkőből 20 cm vastagságban, 90%-ra tömörítve</t>
  </si>
  <si>
    <t>3 cm kavicsos SBR gumi + spricc EPDM burkolat kialakítása</t>
  </si>
  <si>
    <t>Pingpong asztal</t>
  </si>
  <si>
    <t>Pingpong asztal telepítése helyszínre szállítással vandálbiztos rögzítéssel</t>
  </si>
  <si>
    <t>Görpálya</t>
  </si>
  <si>
    <t>Görpálya elemek - Nyírvv-től - meglévő, felújított elemekből - helyszíni telepítéssel</t>
  </si>
  <si>
    <t>Meglévő fák kivágása</t>
  </si>
  <si>
    <t>Aljnövényzet írtása, fák gallyazása, faírtás az írtási gallyazási terv szerint</t>
  </si>
  <si>
    <t>Tuskómarás (becsült mennyiség)</t>
  </si>
  <si>
    <t>ha</t>
  </si>
  <si>
    <t>Sorszám</t>
  </si>
  <si>
    <t>Egység ár</t>
  </si>
  <si>
    <t>Ár</t>
  </si>
  <si>
    <t>1.</t>
  </si>
  <si>
    <t>Felvonulás, gépek és anyagok helyszínre szállítása, tereprendezés, toronyállítás</t>
  </si>
  <si>
    <t>2.</t>
  </si>
  <si>
    <t xml:space="preserve">Ø 146 mm átmérőjű keresőfúrás  -10,0 - 40,0 m-ig. </t>
  </si>
  <si>
    <t>3.</t>
  </si>
  <si>
    <t xml:space="preserve">Terv szerinti geofizikai mérések kivitelezése -10,0 - 40,0 m-ig </t>
  </si>
  <si>
    <t>4.</t>
  </si>
  <si>
    <r>
      <t>Ø 450 mm teljes szelv</t>
    </r>
    <r>
      <rPr>
        <sz val="8"/>
        <color indexed="8"/>
        <rFont val="Arial"/>
        <family val="2"/>
        <charset val="238"/>
      </rPr>
      <t>ényű fúrás terv szerinti átmérővel</t>
    </r>
    <r>
      <rPr>
        <sz val="8"/>
        <rFont val="Arial"/>
        <family val="2"/>
        <charset val="238"/>
      </rPr>
      <t xml:space="preserve"> 0,0 -10,0 m-ig</t>
    </r>
  </si>
  <si>
    <t>5.</t>
  </si>
  <si>
    <t xml:space="preserve">Ø 318/302 mm acél irányrakat beépítése </t>
  </si>
  <si>
    <t>6.</t>
  </si>
  <si>
    <t xml:space="preserve">Iránycsőrakat palástcementezése a felszínig </t>
  </si>
  <si>
    <t>7.</t>
  </si>
  <si>
    <t xml:space="preserve">Ø 350 mm  bővítőfúrás -10,0 - 40,0 m-ig. </t>
  </si>
  <si>
    <t>8.</t>
  </si>
  <si>
    <t>Ø 225/205 mm PVC szűrőcsőrakat beépítése 0,0 - 40,0 m között, 5 méterenként központosítókkal (a technikai rakatnak megfelelő átmérőben), az előirányzott -23,0 – 35,0 m között tekercselt PVC (Johnson-típusú) elhelyezésével, 12,0 m hosszban</t>
  </si>
  <si>
    <t xml:space="preserve">fm </t>
  </si>
  <si>
    <t>9.</t>
  </si>
  <si>
    <t>Szűrőrakat palástcementezése -10,0-19,0 m között</t>
  </si>
  <si>
    <t>10.</t>
  </si>
  <si>
    <t>11.</t>
  </si>
  <si>
    <t>Kavicsolás elvégzése -21,0 - 40,0 méterig  a vízadóhoz és a szűrőhöz méretezett átmérőjű szűrőkaviccsal</t>
  </si>
  <si>
    <t>12.</t>
  </si>
  <si>
    <t>Szűrő- és rétegtisztítás mosatással, 1 óra/fm sebességgel</t>
  </si>
  <si>
    <t>óra</t>
  </si>
  <si>
    <t>13.</t>
  </si>
  <si>
    <t>Tisztítószivattyúzás (terv szerint) kavicstető ellenőrzésével, pótlásával</t>
  </si>
  <si>
    <t>14.</t>
  </si>
  <si>
    <t>Próbaszivattyúzás 3 lépcsőben (Q-H görbe felvétele), dinamikus vizsgálatok, mérések (terv szerint)</t>
  </si>
  <si>
    <t>15.</t>
  </si>
  <si>
    <t>Visszatöltődés-mérés, statikus vizsgálatok (terv szerint)</t>
  </si>
  <si>
    <t>16.</t>
  </si>
  <si>
    <t>Vízkémiai, és gázvizsgálatok elvégzése MSZ 22116 szabvány szerint</t>
  </si>
  <si>
    <t>17.</t>
  </si>
  <si>
    <t>Befejező műveletek (kútszerkezet ellenőrző mérés, fertőtlenítés, tereprendezés, átadás, adatszolgáltatás)</t>
  </si>
  <si>
    <t>18.</t>
  </si>
  <si>
    <t>Vízföldtani napló beszerzése MSZ 15218 szerint (geodéziai bemérés, vízföldtani adatszolgáltatás MFGI és Megrendelő felé)</t>
  </si>
  <si>
    <t>19.</t>
  </si>
  <si>
    <t>Beton és vasbeton munkák a melléklet szerint</t>
  </si>
  <si>
    <t>20.</t>
  </si>
  <si>
    <t>Kútfejakna gépészeti szerelése, búvárszivattyúval, szerelvények festésével, nyomáspróbával. 
A  mellékletek szerint.</t>
  </si>
  <si>
    <t>21.</t>
  </si>
  <si>
    <t>Energia ellátás, elkteromos munkák, vezérlés kiépítése</t>
  </si>
  <si>
    <t>Kivitelezési munkák nettó értéke:</t>
  </si>
  <si>
    <t>ÁFA (27%)</t>
  </si>
  <si>
    <t>Kivitelezési munkák bruttó értéke:</t>
  </si>
  <si>
    <t>NYÍREGYHÁZA 31602  hrsz-ú területen létesítendő fúrtkút</t>
  </si>
  <si>
    <t>Homokfeltöltés -19,0-20,0 m között</t>
  </si>
  <si>
    <t>Összesen</t>
  </si>
  <si>
    <t>Térfigyelő rendszer</t>
  </si>
  <si>
    <t>ssz</t>
  </si>
  <si>
    <t>Menny</t>
  </si>
  <si>
    <t>Anyag eár</t>
  </si>
  <si>
    <t>Díj eár</t>
  </si>
  <si>
    <t xml:space="preserve">Anyag  </t>
  </si>
  <si>
    <t xml:space="preserve">Díj  </t>
  </si>
  <si>
    <t>Informatika, WiFi</t>
  </si>
  <si>
    <t>1.1</t>
  </si>
  <si>
    <t>UTP lengő kábel 0,5 m (rádiós végponttól switchig)</t>
  </si>
  <si>
    <t>1.2</t>
  </si>
  <si>
    <t>Switch: PLANET ISW-514PTF, 4 portos ipari PoE-s</t>
  </si>
  <si>
    <t>1.3</t>
  </si>
  <si>
    <t>Cambium Networks ePMP Force200 5GHz kliens antenna and POE,  felszereléssel</t>
  </si>
  <si>
    <t>1.4</t>
  </si>
  <si>
    <t>Cambium ePMP 2000 rádió, GPS (1 db délre, 1 db északra és 1 db Mártirok tetejére a toronyba felszereléssel)</t>
  </si>
  <si>
    <t>1.5</t>
  </si>
  <si>
    <t>Cambium ePMP 2000 smart antenna 5GHz</t>
  </si>
  <si>
    <t>1.6</t>
  </si>
  <si>
    <t>Cambium ePMP 2000 szektor 5GHz 90/120°</t>
  </si>
  <si>
    <t>2</t>
  </si>
  <si>
    <t>Kamerák</t>
  </si>
  <si>
    <t>2.1</t>
  </si>
  <si>
    <t>DS-2CD2H35FWD-IZS (2.8-12mm) 3 MPixel kültéri cső EXIR kamera, 2,8-12 mm optika, felszereléssel</t>
  </si>
  <si>
    <t>2.2</t>
  </si>
  <si>
    <t>konzol kamerákhoz, oszlopra való felszereléshez, egyéb rezsianyagok</t>
  </si>
  <si>
    <t>3</t>
  </si>
  <si>
    <t>Tápellátás</t>
  </si>
  <si>
    <t>3.1</t>
  </si>
  <si>
    <t>Tápegység (230/12-24 V), akkumulátor töltéssel</t>
  </si>
  <si>
    <t>3.2</t>
  </si>
  <si>
    <r>
      <t xml:space="preserve">Akkumulátorok (áthidalási idő, 15W fogyasztással, 16 órára </t>
    </r>
    <r>
      <rPr>
        <sz val="11"/>
        <rFont val="Century Gothic"/>
        <family val="2"/>
        <charset val="238"/>
      </rPr>
      <t>+lemerülésgátló, 90 Ah)</t>
    </r>
  </si>
  <si>
    <t>3.3</t>
  </si>
  <si>
    <t>Kismegszakító, C sínre, két pólusú, 230 V/16 A</t>
  </si>
  <si>
    <t>3.4</t>
  </si>
  <si>
    <t>Túlfeszültségvédelem az oszlopra (230 V és RJ45)</t>
  </si>
  <si>
    <t>Szerver, megjelenítés</t>
  </si>
  <si>
    <t>4.1</t>
  </si>
  <si>
    <r>
      <t xml:space="preserve">Hikvision - DS-9632NI-I4  </t>
    </r>
    <r>
      <rPr>
        <sz val="10"/>
        <rFont val="Century Gothic"/>
        <family val="2"/>
        <charset val="238"/>
      </rPr>
      <t xml:space="preserve">32 csatornás hálózati rögzítő, 320Mbps rögzítési, 320Mbps kliensirányú sávszélesség H.265/H.264+/H.264/MPEG41 HDMI ki  </t>
    </r>
  </si>
  <si>
    <t>4.2</t>
  </si>
  <si>
    <t>42" Full HD LED megjelenítő monitor,  a Közterület központjába</t>
  </si>
  <si>
    <t>4.3</t>
  </si>
  <si>
    <t>Video figyelő munkaállomás (Core i7, 1 TB HDD, 8 GB MB RAM, szükséges kiegészítőkkel, Win 8 vagy 10 op.rendszer) a Közterület központjába</t>
  </si>
  <si>
    <t>4.4</t>
  </si>
  <si>
    <t>Western Digital 4TB 3,5'' Desktop 5400rpm, 64 MB puffer, SATA-600 - Purple</t>
  </si>
  <si>
    <t>5</t>
  </si>
  <si>
    <t>Kábelezés, Csövezés, Tartóoszlop</t>
  </si>
  <si>
    <t>5.1</t>
  </si>
  <si>
    <t>3x2,5 MT tápkábel kiépítése közvill oszloptól kameratartó oszlopig</t>
  </si>
  <si>
    <t>5.2</t>
  </si>
  <si>
    <t>gégecső oszlopba való felállásra Ø 23 mm</t>
  </si>
  <si>
    <t>5.3</t>
  </si>
  <si>
    <t>Kültéri doboz: Skybox Fémszekrény 600x400x200 mm SKY134, biztonsági zárral, C sínnel szerelve a tápegység(-ek) (230 V/12 V), switch  számára, közvilágítási oszlopra szerelhető kültéri kivitel, kismegszakítóval, doboz főkapcsolóval az áramkörökhöz. A tápellátások áramszolgáltatói engedélyeztetése.</t>
  </si>
  <si>
    <t>5.4</t>
  </si>
  <si>
    <t>Kameratartóoszlopok, Condela 6 m-es, elhelyezéssel</t>
  </si>
  <si>
    <t>6</t>
  </si>
  <si>
    <t>Alépítmény</t>
  </si>
  <si>
    <t>6.1</t>
  </si>
  <si>
    <r>
      <t xml:space="preserve">Kábelárok ásás, földben nyomvonal kiépítése </t>
    </r>
    <r>
      <rPr>
        <b/>
        <u/>
        <sz val="10"/>
        <rFont val="Century Gothic"/>
        <family val="2"/>
        <charset val="238"/>
      </rPr>
      <t>(csak kézi erővel)</t>
    </r>
    <r>
      <rPr>
        <sz val="10"/>
        <rFont val="Century Gothic"/>
        <family val="2"/>
        <charset val="238"/>
      </rPr>
      <t xml:space="preserve">, a határvonalak kijelölésével, földkitermeléssel, visszatöltéssel, döngöléssel -1 m mélységben, 0.4 m árokszélességben, kábeljelző szalaggal stb. </t>
    </r>
  </si>
  <si>
    <t>6.2</t>
  </si>
  <si>
    <t xml:space="preserve">Védőcső elhelyezése földárokban széthordással, karmanytús toldásokkal, LPE 40 PVC cső átm 40 mm (2 db), -0,8 m mélységben </t>
  </si>
  <si>
    <t>6.3</t>
  </si>
  <si>
    <t>Meglévő akna és csőátvezetések kézi felderítése</t>
  </si>
  <si>
    <t>7</t>
  </si>
  <si>
    <t>Szerelés, rendszerintegráció</t>
  </si>
  <si>
    <t>7.1</t>
  </si>
  <si>
    <t>Eon-tól engedély beszerzése a tápellátás biztosítására</t>
  </si>
  <si>
    <t>7.2</t>
  </si>
  <si>
    <t>Rádiós Hálózat bemérés, jegyzőkönyv</t>
  </si>
  <si>
    <t>7.3</t>
  </si>
  <si>
    <t>CCTV rendszer üzembe helyezése, megvalósulási dokumentáció, installáció, Oktatás,  Kamerák vezérlő szerverrel szinkronizálása</t>
  </si>
  <si>
    <t>7.4</t>
  </si>
  <si>
    <t>Kiszállási költség</t>
  </si>
  <si>
    <t>növényanyag ára ld. külön növényanyagjegyzék szerint</t>
  </si>
  <si>
    <t>9x9 cm cserepes évelő növények beszerzése, ültetése, talajjavítással</t>
  </si>
  <si>
    <t>Szabadgyökerű cserje ültetése 20 cm széles árokásással, talajfertőtlenítéssel</t>
  </si>
  <si>
    <t>Ágyásszegély (Leier 100x25x8 cm betonszegély) lerakása betonba ágyazás nélkül növényágyáshoz</t>
  </si>
  <si>
    <t>Ágyásszegély (PG 200 horganyzott fémszegély - leszúrótüskével ellátott) lerakása</t>
  </si>
  <si>
    <t>Fenyőkéreg apríték terítése cserjeágyás alá 5 cm vastagságban</t>
  </si>
  <si>
    <t>96 m2</t>
  </si>
  <si>
    <t>Geotextilia terítése zúzottkő burkolat alá</t>
  </si>
  <si>
    <t>Földmű vízszintes felületének rendezése, bekeverése szerves trágyával (komposzt + tőzeg) 20 kg/m2 mennyiségben és műtrágyával 7 dkg/m2 mennyiségben, a felesleges föld elterítésével tömörítés nélkül, kézi munkával, végleges terepszintek kialakításával</t>
  </si>
  <si>
    <t>MMCité Edgetyre STE 410 kerékpártámyasz beszerzése, rögzítése dűbelezéssel</t>
  </si>
  <si>
    <t>Városszépítő Forrás 1200 párhuzamos faveremrács (kerettel) beszerzése kihelyezése, rögzítése</t>
  </si>
  <si>
    <t>Tömörítés bármely tömörítési osztályban gépi erővel, tömörségi fok: 90%</t>
  </si>
  <si>
    <t>11 cm SBR rugalmas felület kialakítása</t>
  </si>
  <si>
    <t>Terepkerékpár pálya kialakítása</t>
  </si>
  <si>
    <t>Terepkerékpár pálya kialakítása a déli terület egykor salakos atkétikai pályájának 30 cm-es mélységben történő letermelésével, gépi és kézi földmozgatással</t>
  </si>
  <si>
    <t>2813 m2</t>
  </si>
  <si>
    <t>Cserje/Évelő növények összesített ára a Növényanyagjegyzék szerint</t>
  </si>
  <si>
    <t>Fák öszesített ára a Növényanyagjegyzék szerint</t>
  </si>
  <si>
    <t>Egységár (Ft)</t>
  </si>
  <si>
    <t>(Ft)</t>
  </si>
  <si>
    <t>KPE D50 P10 (m)</t>
  </si>
  <si>
    <t>Műa. golyóscsap KPE csatlakozóval 5/6/4” BM hollandis</t>
  </si>
  <si>
    <t>Acélhálós szűrő 6/4”, 120 mesh</t>
  </si>
  <si>
    <t>KPE 50/6/4” KM egyenes ök.</t>
  </si>
  <si>
    <t>D200 KG cső (0,3 m)</t>
  </si>
  <si>
    <t>D250 műa. szelepakna</t>
  </si>
  <si>
    <t>Nyeregidom 50/3/4” BM</t>
  </si>
  <si>
    <t>Golyóscsap ¾” KB</t>
  </si>
  <si>
    <t>KPE 50 egál T</t>
  </si>
  <si>
    <t>KPE 50/40/50 szűkítő T</t>
  </si>
  <si>
    <t>KPE 50/40 egyenes ök.</t>
  </si>
  <si>
    <t>KPE 50/50 toldó</t>
  </si>
  <si>
    <t>KPE 25/3/4” KM könyök</t>
  </si>
  <si>
    <t>Műa. csapszekrényes fémcsap   ¾”</t>
  </si>
  <si>
    <t>KPE D25 P6 cső (m)</t>
  </si>
  <si>
    <t>D110 KG cső (3 m)</t>
  </si>
  <si>
    <t>Teflonszalag (tekercs)</t>
  </si>
  <si>
    <t>Szigetelőszalag</t>
  </si>
  <si>
    <t>KPE D 40 P6 cső (m)</t>
  </si>
  <si>
    <t>KPE 40/1” KM egyenes ök.</t>
  </si>
  <si>
    <t>Szelepkötő T, 2 hollandis</t>
  </si>
  <si>
    <t>Szelepkötő könyök BB</t>
  </si>
  <si>
    <t>HUNTER PGV 101 KK</t>
  </si>
  <si>
    <t>KPE 32/1” hollandis egyenes ök.</t>
  </si>
  <si>
    <t>STANDARD műa. szelepakna</t>
  </si>
  <si>
    <t>7x0,75 önt.vez.földkábel (m)</t>
  </si>
  <si>
    <t>ORBIT Easy Set Logic 9 zóna</t>
  </si>
  <si>
    <t>ORBIT Easy Set Logic 6 zóna</t>
  </si>
  <si>
    <t>MENTAVILL kapcsolószekrény</t>
  </si>
  <si>
    <t>IRRITROL esőérzékelő</t>
  </si>
  <si>
    <t>40x40 zártszelvény (m)</t>
  </si>
  <si>
    <t>Beton (m3)</t>
  </si>
  <si>
    <t>M6x60 thlf. csavar anyával, alátéttel</t>
  </si>
  <si>
    <t>KPE D32 P6 cső (m)</t>
  </si>
  <si>
    <t>KPE 32 könyök</t>
  </si>
  <si>
    <t>KPE 32 T</t>
  </si>
  <si>
    <t>Nyeregidom 32/3/4” BM</t>
  </si>
  <si>
    <t>KPE 32/3/4” BM könyök</t>
  </si>
  <si>
    <t>Szórófej bekötő könyök ¾”</t>
  </si>
  <si>
    <t>Szórófej bekötő cső (m)</t>
  </si>
  <si>
    <t>Szórófej bekötő könyök ½”</t>
  </si>
  <si>
    <t>HUNTER PGP rot. szórófej</t>
  </si>
  <si>
    <t>HUNTER SRM rot. szórófej</t>
  </si>
  <si>
    <t>KPE 32/32 toldó</t>
  </si>
  <si>
    <t>20/3/4” KM kúpos egyenes ök.</t>
  </si>
  <si>
    <t>20 T kúpos</t>
  </si>
  <si>
    <t>20/20 kúpos könyök</t>
  </si>
  <si>
    <t>LPE D20 P4 cső</t>
  </si>
  <si>
    <t>LPE D20 3 3/4 csep. cső</t>
  </si>
  <si>
    <t>20/20 toldó</t>
  </si>
  <si>
    <t>D20 leszúrótüske</t>
  </si>
  <si>
    <t>21-011-1.2.1</t>
  </si>
  <si>
    <t>21-011-11.8</t>
  </si>
  <si>
    <t>Építési törmelék konténeres elszállítása, lerakása, lerakóhelyi díjjal, 12,0 m³-es konténerbe</t>
  </si>
  <si>
    <t>31-000-13.2</t>
  </si>
  <si>
    <t>Beton aljzatok, járdák bontása 10 cm vastagságig, kavicsbetonból, salakbetonból</t>
  </si>
  <si>
    <t>33-000-21.1.1.1.1.1</t>
  </si>
  <si>
    <t>Válaszfal bontása, égetett agyag-kerámia termékekből, erősítő pillérrel vagy erősítő pillér nélkül falazva, kisméretű, mészhomok, magasított vagy nagyméretű téglából, 15 cm vastagságig, falazó, cementes mészhabarcsból falazva</t>
  </si>
  <si>
    <t>44-000-1.1</t>
  </si>
  <si>
    <t>Fa vagy műanyag nyílászáró szerkezetek bontása, ajtó, ablak vagy kapu, 2,00 m²-ig</t>
  </si>
  <si>
    <t>m²</t>
  </si>
  <si>
    <t>02-030-7.1</t>
  </si>
  <si>
    <t>02-030-8.1</t>
  </si>
  <si>
    <t>bontott veszélyes hulladék szállítása jóváhagyott hulladéklerakó telepre berakása minősített konténerbe, gépi erővel, kiegészítő kézi munkával</t>
  </si>
  <si>
    <t>31-000-8.2.2</t>
  </si>
  <si>
    <t>Sík vagy bordás vasbeton lemez bontása, 12 cm vastagság felett, C20/25 - C25/30 betonminőség között</t>
  </si>
  <si>
    <t>33-000-1.1.1.1.2</t>
  </si>
  <si>
    <t>Teherhordó és kitöltő falazat bontása, égetett agyag-kerámia termékekből, kisméretű, mészhomok, magasított vagy nagyméretű téglából, bármilyen falvastagsággal, falazó, meszes cementhabarcsból</t>
  </si>
  <si>
    <t>48-000-1.1</t>
  </si>
  <si>
    <t>Teljes felületen hegesztett,  olvasztott vagy ragasztott bitumenes lemez szigetelés, páratechnikai vagy párazáró réteg bontása, egy réteg lemez esetén, vízszintes felületről</t>
  </si>
  <si>
    <t>vegyes építési- bontási törmelék felrakása szállítóeszközre gépi erővel, kiegészítő kézi munkával helyszíni deponálása</t>
  </si>
  <si>
    <t>37-000-1.1</t>
  </si>
  <si>
    <t>Kémények bontása, épületen belül</t>
  </si>
  <si>
    <t>m³</t>
  </si>
  <si>
    <t>32-000-8.2.1</t>
  </si>
  <si>
    <t>Kerítés vagy kapuoszlop vasbetonelemek bontása, kézi erővel, betonba ágyazott, 0,2 t/db tömegig, betonlap közökkel</t>
  </si>
  <si>
    <t>61-001-1.2</t>
  </si>
  <si>
    <t>61-001-2.2</t>
  </si>
  <si>
    <t>12-006-1-0451007</t>
  </si>
  <si>
    <t>Ideiglenes munkaterület elkorlátozása, forgalomszabályozás tervezése, engedélyeztetse, végrehajtása a munkaterületen</t>
  </si>
  <si>
    <t>kltsg</t>
  </si>
  <si>
    <t>12-006-3.2</t>
  </si>
  <si>
    <t>Védőkorlát munkaterület lehatárolásához vízszintes, ideiglenes</t>
  </si>
  <si>
    <t>13-001-1.1.1.2</t>
  </si>
  <si>
    <t>Munkaárok dúcolása és bontása 5,00 m mélységig, 5,00 m szélességig, kétoldali dúcolással, vízszintes pallózással, 0,80-2,00 m árokszélesség között, zártsorú</t>
  </si>
  <si>
    <t>14-002-2.1.1</t>
  </si>
  <si>
    <t>Munkaárok víztelenítése, nyíltvíztartásnál helyszínentartás, 0-500 liter/perc teljesítményű szivattyúval</t>
  </si>
  <si>
    <t>19-010-1.1.1</t>
  </si>
  <si>
    <t>Útkezelők szakfelügyelete</t>
  </si>
  <si>
    <t>Közmű kezelők szakfelügyelete</t>
  </si>
  <si>
    <t>19-010-1.1.8.1</t>
  </si>
  <si>
    <t>Mintavételek, minőségvizsgálatok költsége</t>
  </si>
  <si>
    <t>19-010-1.11.1.1</t>
  </si>
  <si>
    <t>Geodéziai bemérés, megvalósulási tervdokumentáció készítése és kivitelezést megelőző videós állapotrögzítés elkészítése</t>
  </si>
  <si>
    <t>19-021-1.1.1</t>
  </si>
  <si>
    <t>Ellenőrző vizsgálatok, talajok tömörségi vizsgálata, radiometriális eljárással</t>
  </si>
  <si>
    <t>21-003-2.1.3</t>
  </si>
  <si>
    <t>Közmű feltárása kézi erővel, talajosztály:I- IV.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</si>
  <si>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</si>
  <si>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</si>
  <si>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>21-004-4.1.1-0120401</t>
  </si>
  <si>
    <t>Talajjavító réteg készítése vonalas létesítményeknél, 3,00 m szélességig vagy építményen belül, homokból Természetes szemmegoszlású homok, TH  0/4 P-TT, Nyékládháza</t>
  </si>
  <si>
    <t>21-006-4.1.1</t>
  </si>
  <si>
    <t>Nyílt, földmedrű, szikkasztó árok készítése, bármely keresztmetszettel, a kitermelt föld elteregetésével, gépi erővel, kiegészítő kézi földmunkával, I-IV. oszt. talajban</t>
  </si>
  <si>
    <t>21-008-2.1.1</t>
  </si>
  <si>
    <t>Tömörítés bármely tömörítési osztályban gépi erővel, nagy felületen, tömörségi fok: 85%</t>
  </si>
  <si>
    <t>21-008-2.1.7</t>
  </si>
  <si>
    <t>Tömörítés bármely tömörítési osztályban gépi erővel, nagy felületen, tömörségi fok: 93%</t>
  </si>
  <si>
    <t>21-011-2.1.1</t>
  </si>
  <si>
    <t>Fejtett föld tolása és elteregetése, I-IV. osztályú talajban, 20,0 m távolságig</t>
  </si>
  <si>
    <r>
      <t>Építési törmelék konténeres elszállítása, lerakása, lerakóhelyi díjjal, 10,0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</si>
  <si>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53-001-55.1.7-0235581</t>
  </si>
  <si>
    <t>Egyoldalon tokos PP kettős falú, bordás  csapadékvíz-csatornacső beépítése földárokba, csőidomokkal, külső csőátmérő 800 mm-ig külső csőátmérő: 600 mm PP PRAGMA csatorna ID SN8, 600 mm /6m, PPKDEM600/6M.SN8</t>
  </si>
  <si>
    <t>53-001-58.1.2-0235555</t>
  </si>
  <si>
    <t>Egyoldalon tokos PVC kettős falú, bordás csapadékvíz-csatornacső beépítése földárokba, csőidomokkal külső csőátmérő 800 mm-ig külső csőátmérő: 300 mm KD EXTRA tokos csatornacső, SN8 ID 300 mm/6m</t>
  </si>
  <si>
    <t>53-001-58.1.3-0235565</t>
  </si>
  <si>
    <t>Egyoldalon tokos PVC kettős falú, bordás csapadékvíz-csatornacső beépítése földárokba, csőidomokkal külső csőátmérő 800 mm-ig külső csőátmérő: 400 mm KD EXTRA tokos csatornacső, SN8 ID 400 mm/6m</t>
  </si>
  <si>
    <t>53-005-1.2.1-0641201</t>
  </si>
  <si>
    <t>Beton akna elhelyezése, gumigyűrűs illesztéssel, minden idomával együtt belső csőátmérő: 80 cm</t>
  </si>
  <si>
    <t>53-005-1.2.4.1-0645273</t>
  </si>
  <si>
    <t>53-005-1.3</t>
  </si>
  <si>
    <t>53-005-21.3.1-0646438</t>
  </si>
  <si>
    <t>Négyzet alaprajzú víznyelő akna építése, cementhabarcs illesztéssel, 50x50 cm nagyméretű elemekből</t>
  </si>
  <si>
    <t>53-005-26.8.3-1650682</t>
  </si>
  <si>
    <t>rézsű és meder védelmében, 1 db szervíz létra beépítéssel</t>
  </si>
  <si>
    <t>53-007-1-0620020</t>
  </si>
  <si>
    <t>Aknahágcsó beépítése műanyag bevonatú alumínium vagy köracélból Aknahágcsó köracélból 18 mm átmérővel Hvz 110, vízzáró cementhabarcs</t>
  </si>
  <si>
    <t>53-007-5.3-0236281</t>
  </si>
  <si>
    <t>Kör alakú öntöttvas aknafedlap és fedlapkeret elhelyezése, cementhabarcs rögzítéssel, nehéz (D 400, E 600, F 900 terhelési osztály) kivitel öntöttvas fedlap 890F D600 mm, nehéz, tömör fedlap</t>
  </si>
  <si>
    <t>53-007-8.1.2-0410021</t>
  </si>
  <si>
    <t>Öntöttvas víznyelőrács elhelyezése, cementhabarcs rögzítéssel, négyzetalakú 48/48 cm méret között Öntöttvas víznyelőrács ÁSZ 674, 480 mm Hvz 110, vízzáró cementhabarcs</t>
  </si>
  <si>
    <t>53-007-8.2.1-0645258</t>
  </si>
  <si>
    <t>Öntöttvas víznyelős aknafedlap elhelyezése, cementhabarcs rögzítéssel, köralakú kivitel ø 600 méretben ÖV 600 400 KN, öntöttvas víznyelő aknafedlap</t>
  </si>
  <si>
    <t>53-009-1</t>
  </si>
  <si>
    <t>Vízzárósági vizsgálat kamerás és geodéziai beméréssel</t>
  </si>
  <si>
    <t>54-005-5.5-0110306</t>
  </si>
  <si>
    <t>54-011-5</t>
  </si>
  <si>
    <t>Nyomvonaljelző fektetése, 20 cm széles sárga műanyag szalagból, műanyag csövek fölé</t>
  </si>
  <si>
    <t>54-016-6.1</t>
  </si>
  <si>
    <t>Vezeték szakaszos és hálózati nyomáspróbája vízzel, 200 mm külső Ø-ig</t>
  </si>
  <si>
    <t>64-001-2.1</t>
  </si>
  <si>
    <t>Burkolat bontása, helyreállítása, alappal együtt kézi erővel</t>
  </si>
  <si>
    <t>93-001-1.3.2.2.1.1.7</t>
  </si>
  <si>
    <t>Ásványolaj-leválasztó berendezés szerelése, iszapfogóval és záportúlfolyóval ellátott (by-pass), határérték: 2 mg/l, D 400 kN terhelési osztályra, öntöttvas fedlappal, 1 tartályos berendezés PURECO ENVIA TNP 200-2-A</t>
  </si>
  <si>
    <t>19-053-1.4</t>
  </si>
  <si>
    <t>Közmű bekötések csatorna vezetékhálózat bekötése a közmű vezetékbe (Csatornamű számla)</t>
  </si>
  <si>
    <t>53-001-31.5.1.3-0131526</t>
  </si>
  <si>
    <t>Egyoldalon tokos műanyag csatornacső beépítése földárokba, gumigyűrűs kötéssel, minden csőidomával együtt, 6,00 m hosszú csövekből, külső csőátmérő: 250 mm-ig, külső csőátmérő: 150-160 mm PVC tömörfalú tokos csatornacső SN8</t>
  </si>
  <si>
    <t>53-001-31.5.1.4-0131735</t>
  </si>
  <si>
    <t>Egyoldalon tokos műanyag csatornacső beépítése földárokba, gumigyűrűs kötéssel, minden csőidomával együtt 6,00 m hosszú csövekből, külső csőátmérő: 250 mm-ig, külső csőátmérő: 200 mm tömörfalú tokos csatornacső 200x5,9x6000 mm SN8</t>
  </si>
  <si>
    <t>53-005-1.1.1-0650707</t>
  </si>
  <si>
    <t>Beton akna elhelyezése, csaphornyos, habarcsos illesztéssel, beépített csatlakozó elemekkel, földmunka és dúcolás nélkül, belső csőátmérő: 80 cm tisztítóakna  künettel 80/12</t>
  </si>
  <si>
    <t>53-005-1.1.2.1-0641211</t>
  </si>
  <si>
    <t>Beton akna elhelyezése, csaphornyos, habarcsos illesztéssel, beépített csatlakozó elemekkel, földmunka és dúcolás nélkül, belső csőátmérő: 100 cm, AA 100/12 cm beton akna, künettel</t>
  </si>
  <si>
    <t>Kör alakú öntöttvas aknafedlap és fedlapkeret elhelyezése, cementhabarcs rögzítéssel, nehéz (D 400, E 600, F 900 terhelési osztály) kivitel öntöttvas fedlap 890F D600 mm, nehéz</t>
  </si>
  <si>
    <t>19-064-1.3</t>
  </si>
  <si>
    <t>Útpályaszerkezetek teherbíró képességének vizsgálata, tárcsás vizsgálat</t>
  </si>
  <si>
    <t>21-002-1.4</t>
  </si>
  <si>
    <t>Humuszos termőréteg, termőföld leszedése, terítése gépi erővel, 18%-os terephajlásig, bármilyen talajban, szállítással, 400,1-600,0 m között</t>
  </si>
  <si>
    <t>21-004-4.2.2-0120015</t>
  </si>
  <si>
    <t>21-004-7.2</t>
  </si>
  <si>
    <t>Padka és elválasztó sáv készítése, felületrendezés tömörítés nélkül, helyszínről szállított anyagból, gépi erővel, kiegészítő kézi munkával, egyéb anyagból (nyers homokos kavics, bányameddő, murva, stb.)</t>
  </si>
  <si>
    <t>21-004-8.1.1</t>
  </si>
  <si>
    <t>Rézsűképzés a kikerülő föld szállítóeszközre való felrakásával, gépi erővel, kiegészítő kézi munkával, bevágásban, 11-20 cm vastagság között, talajosztály:I-IV</t>
  </si>
  <si>
    <t>21-004-8.2.1</t>
  </si>
  <si>
    <t>Rézsűképzés a kikerülő föld szállítóeszközre való felrakásával, gépi erővel, kiegészítő kézi munkával, töltésrézsűn, bármely talajban (túltöltés: átlag 50 cm vastag)</t>
  </si>
  <si>
    <t>21-008-3.1.2</t>
  </si>
  <si>
    <t>Simító hengerlés a földmű (tükör és padka) felületén, gépi erővel, 3,0 m-nél nagyobb szélességnél</t>
  </si>
  <si>
    <t>Fejtett föld felrakása szállítóeszközre, géppel, elszállítása talajosztály I-IV.</t>
  </si>
  <si>
    <t>61-002-11.1-0130234</t>
  </si>
  <si>
    <t>61-006-1.1-0120141</t>
  </si>
  <si>
    <t>61-011-1-0235001</t>
  </si>
  <si>
    <t>Aszfalterősítő rács elhelyezése REHAU ARMAPAL G 5/5 aszfalterősítő rács üvegszálból, bitumenes impregnálással, tekercsh:100 m, sz:0,9 m, Cikkszám: 222710-090</t>
  </si>
  <si>
    <t>62-001-1.1</t>
  </si>
  <si>
    <t>Szegélyek bontása bármely anyagból; kiemelt vagy süllyesztett szegélyek, futósorok, betongerendával</t>
  </si>
  <si>
    <t>62-002-1.4.1-0610153</t>
  </si>
  <si>
    <t>Kiemelt szegély készítése, alapárok kiemelésével, beton alapgerendával és megtámasztással, hézagolással, előregyártott szegélykőből vagy cölöpökből, 25 cm hosszú elemekből Beton útszegélykő, kiemelt, 25/30/15 cm C12/15 - XN(H) földnedves kavicsbeton</t>
  </si>
  <si>
    <r>
      <t>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6,3 finomsági modulussal</t>
    </r>
  </si>
  <si>
    <t>62-002-21.3-0610721</t>
  </si>
  <si>
    <t>Egyéb használatos szegélykövek, út és körforgalom szegélyek készítése, alapárok kiemelése nélkül, betonhézagolással, 100 cm hosszú elemekből kerti szegélykő, 100x5x25 cm, szürke</t>
  </si>
  <si>
    <t>62-003-8.1-0618313</t>
  </si>
  <si>
    <t>Tér- vagy járdaburkolat készítése, beton burkolókőből soros, halszálka, parketta vagy kazettás kötésben, homokágyazatba fektetve, 10x20x6 cm-es méretű idomkővel szürke</t>
  </si>
  <si>
    <t>62-003-9-0611051</t>
  </si>
  <si>
    <t>Térburkolat készítése parkoló felületre, gyephézagos burkolókővel, rendezett terepre helyezve, a hézagok termőtalajjal (helyi anyaggal) kitöltve Gyepkő, 60x40x10 cm, szürke</t>
  </si>
  <si>
    <t>63-102-1.31.3.4-0750101</t>
  </si>
  <si>
    <t>Fő- és mellékutak bitumenes burkolatának készítése, hengerelt aszfalt kopóréteg készítése (AC), az alatta lévő réteg felületének előzetes letakarításával és bitumenes permetezéssel, 8 m szélességig, AC 11 kötő aszfaltkeverékből, 35-50 mm vastagságban</t>
  </si>
  <si>
    <t>terítve Kopóréteg AC11 kötő 35/50, AC11 kötő 50/70 típusú bitumennel, N igénybevételi kat. útszakaszok kötőrétege, homokkal, zúzott kővel</t>
  </si>
  <si>
    <t>64-006-1.1.1</t>
  </si>
  <si>
    <t>Burkolatfelületek befűrészelése bontáshatárokon hézagrés 3-4 mm szélességben, 100 mm mélységig, géppel fűrészelve</t>
  </si>
  <si>
    <t>66-001-2.2</t>
  </si>
  <si>
    <t>Burkolatbontások  aszfaltburkolatok felső rétegének marása 5 cm vastagságban, gépi erővel kiegészítő kézi munkával helyreállítása AC 11 aszfaltbetonból</t>
  </si>
  <si>
    <t>68-002-1.1</t>
  </si>
  <si>
    <t>Közúti jelző- és útbaigazító táblák fémanyagúoszlopainak elhelyezése betonalappal,földmunkával, I-IV. osztályú talajban, 89 mm átmérőjű alumínium oszlop, 1,5-5,5 m hosszú, előregyártott betonalappal</t>
  </si>
  <si>
    <t>68-002-2.1-0020001</t>
  </si>
  <si>
    <t>Közúti jelző- és útbaigazító táblák felszerelése, útvonaltípust, elsőbbséget szabályozó, utasítást adó, tilalmi, tilalmat, veszélyt, tájékoztatást adó jelzőtáblák és útbaigazítást adó táblák, 2-2 bilincskészlettel Alumínium veszélyt jelző tábla,</t>
  </si>
  <si>
    <t>fényvisszaverő, 450 mm EG 1 szín *</t>
  </si>
  <si>
    <t>68-002-2.1-0020087</t>
  </si>
  <si>
    <t>Közúti jelző- és útbaigazító táblák felszerelése, útvonaltípust, elsőbbséget szabályozó, utasítást adó, tilalmi, tilalmat, veszélyt, tájékoztatást adó jelzőtáblák és útbaigazítást adó táblák, 2-2 bilincskészlettel Alumínium elsőbbségadás kötelező</t>
  </si>
  <si>
    <t>jelzőtábla, fényvisszaverő, 450 mm EG *</t>
  </si>
  <si>
    <t>68-002-2.2-0020061</t>
  </si>
  <si>
    <t>Közúti jelző- és útbaigazító táblák felszerelése, tájékoztatást adó- és útbaigazító jelzőtáblák, 4-4 bilincskészlettel Alumínium tájékoztató jelzőtábla, fényvisszaverő, 800x800 mm EG *</t>
  </si>
  <si>
    <t>68-002-2.3-0020127</t>
  </si>
  <si>
    <t>Közúti jelző- és útbaigazító táblák felszerelése, kiegészítő táblák, 1-1 bilincskészlettel Alumínium kiegészítő jelzőtábla, fényvisszaverő, 350x175 mm EG *</t>
  </si>
  <si>
    <t>68-003-1.2.1-0020291</t>
  </si>
  <si>
    <t>Útburkolati jelek készítése, oldószeres hidegplasztik festékkel, gépi jel Hidegplasztik festékek Remo 2000 fehér (kenhető) *</t>
  </si>
  <si>
    <t>68-003-1.2.2-0020291</t>
  </si>
  <si>
    <t>Útburkolati jelek készítése, oldószeres hidegplasztik festékkel, kézi jel Hidegplasztik festékek Remo 2000 fehér (kenhető) *</t>
  </si>
  <si>
    <t>19-053-1.1</t>
  </si>
  <si>
    <t>Közmű bekötések vízvezeték hálózat bekötése a közmű vezetékbe (Vízmű számla)</t>
  </si>
  <si>
    <t>54-005-5.1-0110083</t>
  </si>
  <si>
    <t>54-005-5.5-0110175</t>
  </si>
  <si>
    <t>54-006-3.5-0013565</t>
  </si>
  <si>
    <t>Gumiékzárású tolózár öntöttvasból, beépítési készlettel, 614/A típusú csapszekrénnyel elhelyezve, ellenkarimák és kötések nélkül, DN 150 EURO 23 rövidházas karimás éktolózár DN 150 PN 10-16 (RDA15BNCH)</t>
  </si>
  <si>
    <t>54-007-1.1.1-0131401</t>
  </si>
  <si>
    <t>Acél védőcső szerelése I-IV. osztályú talajban DN 150 méretig Acélcső MSZ 29-86 A 37X 127,0x4,0 mm</t>
  </si>
  <si>
    <t>54-007-1.2.2-0131642</t>
  </si>
  <si>
    <t>Acél védőcső szerelése I-IV. osztályú talajban, DN 251-300 között Acélcső MSZ 29-86 A 37x 273x7,1 mm</t>
  </si>
  <si>
    <t>54-007-3.2.1</t>
  </si>
  <si>
    <t>54-007-3.2.3</t>
  </si>
  <si>
    <t>Védőcső lezárása gumiharang felszerelésével, méret: DN 150 (vezeték)/DN 300 (védőcső)</t>
  </si>
  <si>
    <t>54-007-4.1</t>
  </si>
  <si>
    <t>Vezetékcső védőcsőbe húzása (többletidő a csőfektetési tételekre), DN 300 méretig</t>
  </si>
  <si>
    <t>54-008-1-0220001</t>
  </si>
  <si>
    <t>Közkút elhelyezése, szerelése, DN 20 csatlakozással Mohácsi Vasöntöde öntöttvas ejektoros közkút, kagylóval, 3/4", EK-87-00</t>
  </si>
  <si>
    <t>Fűtési és vízvezeték szakaszos és hálózati nyomáspróbája vízzel, 200 mm külső Ø-ig</t>
  </si>
  <si>
    <t>54-016-7.1</t>
  </si>
  <si>
    <t>Csővezetékek fertőtlenítése, DN 200 méretig</t>
  </si>
  <si>
    <t>Aszfalt burkolat bontása, helyreállítása, alappal együtt kézi erővel</t>
  </si>
  <si>
    <t>82-021-11.2-0420115</t>
  </si>
  <si>
    <t>Föld feletti tűzcsap elhelyezése és szerelése DN 100 kitörésbiztos földfeletti tűzcsap 1,25 m</t>
  </si>
  <si>
    <t>Aszfalt útpálya bontása, alappal 12 cm vastagságban géppel, hidraulikus bontófejjel, felrakással járműre, elszállítás 2 km-en belül,helyszíni deponálással</t>
  </si>
  <si>
    <t>Beton burkolati rétegek bontása, géppel, hidraulikus bontófejjel, felrakása szállító járműre, elszállítás 2 km-en belül, helyszíni deponálása</t>
  </si>
  <si>
    <t>53-001-55.1.8-0235583</t>
  </si>
  <si>
    <t>Egyoldalon tokos PP kettős falú, bordás  csapadékvíz-csatornacső beépítése földárokba, csőidomokkal, külső csőátmérő 800 mm-ig külső csőátmérő: 800 mm PP PRAGMA csatorna ID SN8, 800 mm /6m, PPKDEM800/6M.SN8</t>
  </si>
  <si>
    <t>Beton akna elhelyezése, gumigyűrűs illesztéssel, beépített csatlakozó elemekkel, belső csőátmérő: 160 cm, akna, gumigyűrűvel</t>
  </si>
  <si>
    <t>DN 300 beton átemelőakna építése, ágyazatra, beton alappal, 2 db SULZER ABS XFP 150 E CB1 60/4 szivattyúval 40 m kerítés elhatárolással, kapuval, 103 m2 beton burkolat megközelítéssel földmunkával</t>
  </si>
  <si>
    <t>Földmedrű, 3500 m3-es záportározó műtárgy építése földmunkával, töltés építéssel, tömörítéssel, 1 rtg TERFIL szitaszövet borítással (2100 m2), 30 cm vtg. folyamikavics terítéssel, töltésen védőkorláttal, vezetékek bevezetésénél RENO matrac terítéssel,a</t>
  </si>
  <si>
    <t>PP, PE, KPE nyomócső szerelése, földárokban, hegesztett kötésekkel, idomokkal csőátmérő: 140-160 mm között nyomócső 160×6,2 mm 6bar (C=1,25), 100VSDR26160EN12K</t>
  </si>
  <si>
    <t>Talajjavító réteg készítése vonalas létesítményeknél, 3,00 m szélesség felett, osztályozatlan kavicsból Nyers homokos kavics, NHK 0/63 Q-TT, Nyékládháza</t>
  </si>
  <si>
    <t>Mechanikailag stabilizált alapréteg készítése finiserrel, M56 jelű, 20 cm vastagságban Útépítési zúzottkő</t>
  </si>
  <si>
    <t>Zúzalék ágyazat készítése, 3 cm vastagságban zúzottkőből térburkolat és gyeprács alá Z 0/4 zúzottkőből</t>
  </si>
  <si>
    <t>Fő- és mellékutak bitumenes burkolatának készítése, hengerelt aszfalt kopóréteg készítése (AC), az alatta lévő réteg felületének előzetes letakarításával és bitumenes permetezéssel, 8 m szélességig, AC 11 kopó aszfaltkeverékből, 35-55 mm vastagságban</t>
  </si>
  <si>
    <t>terítve Kopóréteg AC11 kopó 50/70, AC11 kopó 70/100 típusú bitumennel, N igénybevételi kat. útszakaszok kopórétege, homokkal, zúzalékkal</t>
  </si>
  <si>
    <t>92-003-1.1.1.8-0128462</t>
  </si>
  <si>
    <t>Kerti fém építmények, kerti bútorok, rögzített vagy mobil kivitelben, kerékpártároló, tető nélkül HAGS ARGO kerékpártároló - tűzihorganyzott, egyállásos, Cikkszám: 8012593</t>
  </si>
  <si>
    <t>PP, PE, KPE nyomócső szerelése, földárokban, hegesztett kötésekkel, idomok nélkül, csőátmérő: 16-50 mm között PIPELIFE PE100 ivóvíz nyomócső 32x2,0 mm 10bar (C=1,25), PE100V032X2EN200K</t>
  </si>
  <si>
    <t>PP, PE, KPE nyomócső szerelése, földárokban, hegesztett kötésekkel, idomok nélkül, csőátmérő: 140-160 mm között PIPELIFE PE100 ivóvíz nyomócső 160x9,5 mm 10bar (C=1,25), 100VSDR17160EN12K</t>
  </si>
  <si>
    <t>Védőcső lezárása gumiharang felszerelésével, méret: DN 32 (vezeték)/DN 100 (védőcső)</t>
  </si>
  <si>
    <t>Anyag</t>
  </si>
  <si>
    <t>TÉTELES KÖLTSÉGKALKULÁCIÓ</t>
  </si>
  <si>
    <t>Érték</t>
  </si>
  <si>
    <t>Feszmentesítés KIF kábel</t>
  </si>
  <si>
    <t xml:space="preserve"> Erőátviteli kábel</t>
  </si>
  <si>
    <t>Szolgáltatás</t>
  </si>
  <si>
    <t>KIF.KÁB.FEKT.240MM2-IG</t>
  </si>
  <si>
    <t>FM</t>
  </si>
  <si>
    <t>MUANYAG JELZOSZALAG FEKTET. KÁBELÁROKBA</t>
  </si>
  <si>
    <t>KIF.ZSUG.VÉGELZ.240MM2-IG SZ.TÉRI 06/1K</t>
  </si>
  <si>
    <t>DB</t>
  </si>
  <si>
    <t>KÖZT.ELO.SZEKR.ÉP.ALAPPAL,ÉV BEKÖTÉSSEL</t>
  </si>
  <si>
    <t>BIZT.SOR SZERELÉS ELO.SZEKRÉNYBE</t>
  </si>
  <si>
    <t>BMELY.TIP. BIZT. BETÉT KI ÉS BE HELYEZ.</t>
  </si>
  <si>
    <t>VÉDOCSO FEKTETÉS 100-203 VÉDOCSOVEL</t>
  </si>
  <si>
    <t>KÁB.VCSOBE HUZ. V KÁB.CSAT.FEKT 20 M-IG</t>
  </si>
  <si>
    <t>KÁB.BUJT.VIZSZ. ILL. FÜGG. IRÁNYBAN</t>
  </si>
  <si>
    <t>RÚD-,KERETFÖLDELO FÖLDMUNKA N.,ELL.MÉRÉ</t>
  </si>
  <si>
    <t>FÖLDMUNKA KÉZI I-IV TALAJ ÁROK GÖDÖR</t>
  </si>
  <si>
    <t>M3</t>
  </si>
  <si>
    <t>HOMOKÁGY KÉSZÍTÉS0.2-0.4 M VASTAGSÁG</t>
  </si>
  <si>
    <t>KIF KÁB.FEK.RÖGZ.N.50MM2-IG JEL. 30 ÉRI</t>
  </si>
  <si>
    <t>KIF KÁBEL HUROKELL. MÉRÉS, JKV. KÉSZÍTÉ</t>
  </si>
  <si>
    <t>KIF-KÁBEL NAYY-J 4X240SM 1KV</t>
  </si>
  <si>
    <t>M</t>
  </si>
  <si>
    <t>Kábeljelölő</t>
  </si>
  <si>
    <t>Szalag kábeljelző</t>
  </si>
  <si>
    <t>TEK</t>
  </si>
  <si>
    <t>Végelz. 1kV beltéri 4x120-300mm2</t>
  </si>
  <si>
    <t>Elosztószekrény Kábeles 4x400A</t>
  </si>
  <si>
    <t>Zárbetét cilinderes/fél/ csőkulcsos</t>
  </si>
  <si>
    <t>Figy.fólia öntap.VIGYÁZZ 400 V" 16X10c"</t>
  </si>
  <si>
    <t>Keretföldelés 1X1m</t>
  </si>
  <si>
    <t>Bizt. aljzat szak. függ. 3X160A</t>
  </si>
  <si>
    <t>Bizt. aljzat szak. függ. 3X400A</t>
  </si>
  <si>
    <t>Biztosító betét NH-II 250A / gG</t>
  </si>
  <si>
    <t>BIZTOSÍTÓ BETÉT NH-II 125A / gG</t>
  </si>
  <si>
    <t>BIZTOSÍTÓ BETÉT NH-II 100A / gG</t>
  </si>
  <si>
    <t>BIZTOSÍTÓ BETÉT NH-II 63A / gG</t>
  </si>
  <si>
    <t>Cső műanyag 160mmx3,6mmx2m védő</t>
  </si>
  <si>
    <t>Rúdföldelés D20mm 3m lapv.csatl</t>
  </si>
  <si>
    <t>Csavar hlf. tüzihorganyzott M12x40mm</t>
  </si>
  <si>
    <t>Alátét lapos tüzihorganyzott M12mm</t>
  </si>
  <si>
    <t>Anya hlf. tüzihorganyzott M12mm</t>
  </si>
  <si>
    <t>KIF-KÁBEL NAYY-J 4X150SM 1KV</t>
  </si>
  <si>
    <t>Végelz. 1kV beltéri 4x50-150 mm2</t>
  </si>
  <si>
    <t>KIF-KÁBEL NAYY-J 4X95SM 1KV</t>
  </si>
  <si>
    <t>Végelz. 1kV 4x4-35 mm2 beltéri</t>
  </si>
  <si>
    <t>KLT</t>
  </si>
  <si>
    <t>Vegyes</t>
  </si>
  <si>
    <t>ÁV-250A Mérő-elosztó szekrény</t>
  </si>
  <si>
    <t>Tömítés</t>
  </si>
  <si>
    <t>Homok</t>
  </si>
  <si>
    <t>KÁBEL NYY-J 5x10 mm2</t>
  </si>
  <si>
    <t>Kitűzési alapdíj</t>
  </si>
  <si>
    <t>Kitűzés</t>
  </si>
  <si>
    <t>Földkábel bemérése</t>
  </si>
  <si>
    <t>Geod. kiszállási díj</t>
  </si>
  <si>
    <t>Hirdetés (50 ügyfél)</t>
  </si>
  <si>
    <t>Biztonság és egészségvéd. terv</t>
  </si>
  <si>
    <t>Szakfelügyelet</t>
  </si>
  <si>
    <t xml:space="preserve"> Közvilágítás ( kábeles )</t>
  </si>
  <si>
    <t>KIF.ZSUG.LEÁG.ÖK. SZERELÉSE 16-240MM2-I</t>
  </si>
  <si>
    <t>VB.KZV.OSZL.ÁLLÍTÁSA 8M-TÖL</t>
  </si>
  <si>
    <t>OSZLOP SZÁLLITÁS, FEL ÉS LERAKODÁSSAL</t>
  </si>
  <si>
    <t>TKM</t>
  </si>
  <si>
    <t>LPA KAR FELSZ.KZV.VB KAND-RA 1-2 KARU</t>
  </si>
  <si>
    <t>LÁMPATEST FELSZER.OSZLOPRA KANDELLÁBERR</t>
  </si>
  <si>
    <t>SZERELV.LAP FELSZ.1-2 ÁK.VEZ.BEKÖT.ÉV.B</t>
  </si>
  <si>
    <t>LÁMPA VEZ.1X3,3X1 VCSÖBE HUZÁS</t>
  </si>
  <si>
    <t>VB.KZV.OSZLOP ÁLLÍTÁSA 8M-IG</t>
  </si>
  <si>
    <t>BETONALAP F.NEDV.BETONBÓL HELYSZÍNI KEV</t>
  </si>
  <si>
    <t>KIF-KÁBEL NAYY-J 4X25RE 1KV</t>
  </si>
  <si>
    <t>Biztosító betét NH-0 40A / gR</t>
  </si>
  <si>
    <t>Cső műanyag 110mmx2,2mmx2m védő</t>
  </si>
  <si>
    <t>Leág.ÖK műgy. 1kV 4x16-95/4X16-50mm2</t>
  </si>
  <si>
    <t>Lámpaoszlop Vasbeton L 9,8</t>
  </si>
  <si>
    <t>Feler.elem 4-70004/1 B támlemez N121</t>
  </si>
  <si>
    <t>Támlemez Vasbeton TC</t>
  </si>
  <si>
    <t>Rúdcsavar tüzihorganyzott M20x450mm</t>
  </si>
  <si>
    <t>Anya hlf. tüzihorganyzott M20mm</t>
  </si>
  <si>
    <t>Alátét lapos tüzihorganyzott M20mm</t>
  </si>
  <si>
    <t>Alátét négyzetes th.4-70008/2 D22 N147</t>
  </si>
  <si>
    <t>Lámpakar alu B21 7-60204 1300mm</t>
  </si>
  <si>
    <t>Fényforrás NA csőbúr. duplakis.cső 100W</t>
  </si>
  <si>
    <t>Szerelvénylap közv.lptesthez 1 bizt.4x3</t>
  </si>
  <si>
    <t>Anya hlf. tüzihorganyzott M10mm</t>
  </si>
  <si>
    <t>Alátét rugós tüzihorganyzott M10mm</t>
  </si>
  <si>
    <t>Vezeték NYM-J 3x2,5 mm2 UV-álló</t>
  </si>
  <si>
    <t>Huzal horganyzott D8 mm</t>
  </si>
  <si>
    <t>KÁBEL NYY-J 4x16 mm2</t>
  </si>
  <si>
    <t>CONDELA-4 + STYLAG 24LED</t>
  </si>
  <si>
    <t>Beton</t>
  </si>
  <si>
    <t>Oszlopelhelyezés egyszeri díja</t>
  </si>
  <si>
    <t>Fénytechnikai mérés</t>
  </si>
  <si>
    <t>Nyíregyháza Barnamezős beruházás, Északi terület</t>
  </si>
  <si>
    <t>BIZTOSÍTÓ BETÉT NH-II 200A / gG</t>
  </si>
  <si>
    <t>Lámpatest NA 100W ZAFIR12 M PC</t>
  </si>
  <si>
    <t>Lámpaoszlop Vasbeton L 12</t>
  </si>
  <si>
    <t>Lámpakar alu B22 kétágú 7-60205 1300mm</t>
  </si>
  <si>
    <t>Lámpatest NA 150W ZAFIR2 M PC</t>
  </si>
  <si>
    <t>Fényforrás NA csőbúr. duplakis.cső 150W</t>
  </si>
  <si>
    <t>Szerelvénylap közv.lptesthez 2 bizt.4x3</t>
  </si>
  <si>
    <t>Közvil. mérő-vezérlő szekrény</t>
  </si>
  <si>
    <t xml:space="preserve">1 cm EDPM felület kialakítása </t>
  </si>
  <si>
    <t>Útalap készítése FZKA kőzúzalékból 20 cm vastagságban, hengereléssel, tömörítéssel.</t>
  </si>
  <si>
    <t>Egyéb használatos szegélykövek, útszegélyek készítése, betonhézagolással, 100 cm hosszú elemekből. Leier térburkoló szegély, 100x25x8 cm, szürke</t>
  </si>
  <si>
    <t>Térburkolat készítése kavics ágyazatra - Leier taverna 20x20x6 cm</t>
  </si>
  <si>
    <t>0-4 frakciójú  homok terítése- 3 cm vastagságban</t>
  </si>
  <si>
    <t>Térburkolathoz fagyálló, teherhordó alap készítése, 20 cm vastagságban nyers, homokos bányakavics felhasználásával</t>
  </si>
  <si>
    <t>Gemo mászógömb (Playcité gemo 02B), telepítéssel</t>
  </si>
  <si>
    <t>Gyöngypark Nyújtó dupla, telepítéssel</t>
  </si>
  <si>
    <t>Gyöngypark bicikli, telepítéssel</t>
  </si>
  <si>
    <t>Gyöngypark Párhuzamos nyújtó és tolódzkodó, telepítéssel</t>
  </si>
  <si>
    <t>Gyöngypark gyalogló, telepítéssel</t>
  </si>
  <si>
    <t>Gyöngypark derékforgató dupla, telepítéssel</t>
  </si>
  <si>
    <t>Gyöngypark karnyújtó kerék, telepítéssel</t>
  </si>
  <si>
    <t>Gyöngypark hasizomerősítő pad, telepítéssel</t>
  </si>
  <si>
    <t>Gyöngypark lebegő lépegető, telepítéssel</t>
  </si>
  <si>
    <t>Városszépítő Konstruktív pad beszerzése, rögzítése dübelezéssel</t>
  </si>
  <si>
    <t>Városszépítő Konstruktív típusú kutyaürülék tároló beszerzése, kihelyezése, rögzítése dűbelezéssel</t>
  </si>
  <si>
    <r>
      <t xml:space="preserve">Füvesítés </t>
    </r>
    <r>
      <rPr>
        <sz val="11"/>
        <color rgb="FFFF0000"/>
        <rFont val="Arial Narrow"/>
        <family val="2"/>
        <charset val="238"/>
      </rPr>
      <t>5</t>
    </r>
    <r>
      <rPr>
        <sz val="11"/>
        <color indexed="8"/>
        <rFont val="Arial Narrow"/>
        <family val="2"/>
        <charset val="238"/>
      </rPr>
      <t xml:space="preserve"> dkg/m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 xml:space="preserve"> fűmag felhasználásával</t>
    </r>
  </si>
  <si>
    <t>0/4 mészkő zúzalék burkolat terítése 5 cm vastagságban</t>
  </si>
  <si>
    <t>Geotextilia terítése cserjeágyásba, fenyőkéreg apríték alá</t>
  </si>
  <si>
    <t>Konténeres évelők/cserjék ültetése, törmelék, kártevők kiszedése, 0,06 t/m3 komposzttal dúsítva, talajfertőtlenítő szer alkalmazásával, ágyáselőkészítéssel</t>
  </si>
  <si>
    <t>Fairtás és -ültetés</t>
  </si>
  <si>
    <r>
      <t>Füvesítés 5 dkg/m</t>
    </r>
    <r>
      <rPr>
        <vertAlign val="superscript"/>
        <sz val="11"/>
        <color theme="1"/>
        <rFont val="Arial Narrow"/>
        <family val="2"/>
        <charset val="238"/>
      </rPr>
      <t>2</t>
    </r>
    <r>
      <rPr>
        <sz val="11"/>
        <color theme="1"/>
        <rFont val="Arial Narrow"/>
        <family val="2"/>
        <charset val="238"/>
      </rPr>
      <t xml:space="preserve"> fűmag felhasználásával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</si>
</sst>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Ft&quot;;\-#,##0\ &quot;Ft&quot;"/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6" formatCode="#,##0\ &quot;Ft&quot;"/>
    <numFmt numFmtId="167" formatCode="#,##0&quot; db&quot;"/>
    <numFmt numFmtId="168" formatCode="#,###\ &quot;db&quot;"/>
    <numFmt numFmtId="169" formatCode="#,##0&quot; klt&quot;"/>
    <numFmt numFmtId="170" formatCode="#,##0&quot; Ft&quot;;\-#,##0&quot; Ft&quot;"/>
    <numFmt numFmtId="171" formatCode="#,###&quot; db&quot;"/>
    <numFmt numFmtId="172" formatCode="_-* #,##0\ &quot;Ft&quot;_-;\-* #,##0\ &quot;Ft&quot;_-;_-* &quot;-&quot;??\ &quot;Ft&quot;_-;_-@_-"/>
    <numFmt numFmtId="173" formatCode="#,###&quot; m&quot;"/>
    <numFmt numFmtId="174" formatCode="#,##0&quot; m&quot;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MS Sans Serif"/>
    </font>
    <font>
      <b/>
      <sz val="10"/>
      <name val="Century Gothic"/>
      <family val="2"/>
      <charset val="238"/>
    </font>
    <font>
      <sz val="10"/>
      <name val="Arial CE"/>
      <charset val="238"/>
    </font>
    <font>
      <sz val="10"/>
      <name val="Century Gothic"/>
      <family val="2"/>
      <charset val="238"/>
    </font>
    <font>
      <sz val="10"/>
      <name val="Helv"/>
    </font>
    <font>
      <sz val="10"/>
      <name val="Times New Roman CE"/>
      <charset val="238"/>
    </font>
    <font>
      <sz val="10"/>
      <color indexed="12"/>
      <name val="Century Gothic"/>
      <family val="2"/>
      <charset val="238"/>
    </font>
    <font>
      <sz val="10"/>
      <color indexed="10"/>
      <name val="MS Sans Serif"/>
    </font>
    <font>
      <sz val="10"/>
      <name val="Times New Roman"/>
      <family val="1"/>
    </font>
    <font>
      <sz val="11"/>
      <name val="Century Gothic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u/>
      <sz val="10"/>
      <name val="Century Gothic"/>
      <family val="2"/>
      <charset val="238"/>
    </font>
    <font>
      <b/>
      <sz val="10"/>
      <color indexed="10"/>
      <name val="Century Gothic"/>
      <family val="2"/>
      <charset val="238"/>
    </font>
    <font>
      <sz val="10"/>
      <color indexed="10"/>
      <name val="Century Gothic"/>
      <family val="2"/>
      <charset val="238"/>
    </font>
    <font>
      <sz val="11"/>
      <color indexed="8"/>
      <name val="Arial Narrow"/>
      <family val="2"/>
      <charset val="238"/>
    </font>
    <font>
      <sz val="11"/>
      <color theme="7"/>
      <name val="Arial Narrow"/>
      <family val="2"/>
      <charset val="238"/>
    </font>
    <font>
      <sz val="1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Arial Narrow"/>
      <family val="2"/>
      <charset val="238"/>
    </font>
    <font>
      <sz val="11"/>
      <name val="Calibri"/>
      <family val="2"/>
      <charset val="238"/>
    </font>
    <font>
      <sz val="9"/>
      <name val="Century Gothic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bscript"/>
      <sz val="10"/>
      <color indexed="8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  <font>
      <sz val="11"/>
      <color rgb="FFFFC000"/>
      <name val="Arial Narrow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9">
    <xf numFmtId="0" fontId="0" fillId="0" borderId="0"/>
    <xf numFmtId="0" fontId="10" fillId="0" borderId="0"/>
    <xf numFmtId="0" fontId="15" fillId="3" borderId="0" applyNumberFormat="0" applyBorder="0" applyAlignment="0" applyProtection="0"/>
    <xf numFmtId="43" fontId="16" fillId="0" borderId="0" applyFill="0" applyBorder="0" applyAlignment="0" applyProtection="0"/>
    <xf numFmtId="44" fontId="4" fillId="0" borderId="0" applyFont="0" applyFill="0" applyBorder="0" applyAlignment="0" applyProtection="0"/>
    <xf numFmtId="0" fontId="18" fillId="0" borderId="0"/>
    <xf numFmtId="0" fontId="20" fillId="0" borderId="0"/>
    <xf numFmtId="0" fontId="22" fillId="0" borderId="0"/>
    <xf numFmtId="0" fontId="23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0" fontId="18" fillId="0" borderId="0"/>
    <xf numFmtId="0" fontId="20" fillId="0" borderId="0"/>
    <xf numFmtId="0" fontId="9" fillId="0" borderId="0"/>
    <xf numFmtId="3" fontId="39" fillId="0" borderId="0">
      <alignment horizontal="right"/>
    </xf>
    <xf numFmtId="0" fontId="39" fillId="0" borderId="0">
      <alignment horizontal="left" vertical="top" wrapText="1"/>
    </xf>
    <xf numFmtId="0" fontId="16" fillId="0" borderId="0" applyNumberFormat="0" applyFill="0" applyBorder="0" applyAlignment="0" applyProtection="0"/>
    <xf numFmtId="0" fontId="16" fillId="0" borderId="0"/>
  </cellStyleXfs>
  <cellXfs count="267">
    <xf numFmtId="0" fontId="0" fillId="0" borderId="0" xfId="0"/>
    <xf numFmtId="3" fontId="0" fillId="0" borderId="0" xfId="0" applyNumberFormat="1"/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10" fillId="0" borderId="0" xfId="1"/>
    <xf numFmtId="0" fontId="11" fillId="0" borderId="0" xfId="1" applyNumberFormat="1" applyFont="1" applyAlignment="1">
      <alignment horizontal="center" vertical="center"/>
    </xf>
    <xf numFmtId="0" fontId="10" fillId="0" borderId="0" xfId="1" applyNumberFormat="1"/>
    <xf numFmtId="0" fontId="14" fillId="6" borderId="8" xfId="1" applyFont="1" applyFill="1" applyBorder="1" applyAlignment="1">
      <alignment horizontal="center" vertical="center"/>
    </xf>
    <xf numFmtId="0" fontId="14" fillId="6" borderId="8" xfId="1" applyNumberFormat="1" applyFont="1" applyFill="1" applyBorder="1" applyAlignment="1">
      <alignment horizontal="left" vertical="center" wrapText="1"/>
    </xf>
    <xf numFmtId="3" fontId="14" fillId="3" borderId="8" xfId="2" applyNumberFormat="1" applyFont="1" applyBorder="1" applyAlignment="1">
      <alignment horizontal="center" vertical="center"/>
    </xf>
    <xf numFmtId="0" fontId="14" fillId="7" borderId="10" xfId="1" applyNumberFormat="1" applyFont="1" applyFill="1" applyBorder="1" applyAlignment="1">
      <alignment horizontal="center" vertical="center"/>
    </xf>
    <xf numFmtId="164" fontId="14" fillId="0" borderId="1" xfId="3" applyNumberFormat="1" applyFont="1" applyBorder="1" applyAlignment="1">
      <alignment horizontal="center" vertical="center"/>
    </xf>
    <xf numFmtId="0" fontId="17" fillId="6" borderId="8" xfId="1" applyNumberFormat="1" applyFont="1" applyFill="1" applyBorder="1" applyAlignment="1">
      <alignment horizontal="left" vertical="center" wrapText="1"/>
    </xf>
    <xf numFmtId="0" fontId="17" fillId="6" borderId="8" xfId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left" vertical="center" wrapText="1"/>
    </xf>
    <xf numFmtId="0" fontId="17" fillId="0" borderId="8" xfId="1" applyNumberFormat="1" applyFont="1" applyBorder="1" applyAlignment="1">
      <alignment horizontal="left" vertical="center" wrapText="1"/>
    </xf>
    <xf numFmtId="0" fontId="14" fillId="0" borderId="9" xfId="1" applyNumberFormat="1" applyFont="1" applyFill="1" applyBorder="1" applyAlignment="1">
      <alignment horizontal="left" vertical="center" wrapText="1"/>
    </xf>
    <xf numFmtId="3" fontId="14" fillId="3" borderId="9" xfId="2" applyNumberFormat="1" applyFont="1" applyBorder="1" applyAlignment="1">
      <alignment horizontal="center" vertical="center"/>
    </xf>
    <xf numFmtId="0" fontId="14" fillId="7" borderId="11" xfId="1" applyNumberFormat="1" applyFont="1" applyFill="1" applyBorder="1" applyAlignment="1">
      <alignment horizontal="center" vertical="center"/>
    </xf>
    <xf numFmtId="164" fontId="14" fillId="0" borderId="5" xfId="3" applyNumberFormat="1" applyFont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4" fillId="6" borderId="1" xfId="1" applyNumberFormat="1" applyFont="1" applyFill="1" applyBorder="1" applyAlignment="1">
      <alignment horizontal="left" vertical="center" wrapText="1"/>
    </xf>
    <xf numFmtId="3" fontId="14" fillId="3" borderId="1" xfId="2" applyNumberFormat="1" applyFont="1" applyBorder="1" applyAlignment="1">
      <alignment horizontal="center" vertical="center"/>
    </xf>
    <xf numFmtId="0" fontId="14" fillId="7" borderId="1" xfId="1" applyNumberFormat="1" applyFont="1" applyFill="1" applyBorder="1" applyAlignment="1">
      <alignment horizontal="center" vertical="center"/>
    </xf>
    <xf numFmtId="0" fontId="14" fillId="6" borderId="12" xfId="1" applyNumberFormat="1" applyFont="1" applyFill="1" applyBorder="1" applyAlignment="1">
      <alignment horizontal="left" vertical="center" wrapText="1"/>
    </xf>
    <xf numFmtId="3" fontId="14" fillId="3" borderId="12" xfId="2" applyNumberFormat="1" applyFont="1" applyBorder="1" applyAlignment="1">
      <alignment horizontal="center" vertical="center"/>
    </xf>
    <xf numFmtId="0" fontId="14" fillId="7" borderId="13" xfId="1" applyNumberFormat="1" applyFont="1" applyFill="1" applyBorder="1" applyAlignment="1">
      <alignment horizontal="center" vertical="center"/>
    </xf>
    <xf numFmtId="3" fontId="14" fillId="7" borderId="10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left" vertical="center" wrapText="1"/>
    </xf>
    <xf numFmtId="0" fontId="14" fillId="6" borderId="8" xfId="1" applyFont="1" applyFill="1" applyBorder="1" applyAlignment="1">
      <alignment horizontal="left" vertical="center" wrapText="1"/>
    </xf>
    <xf numFmtId="0" fontId="17" fillId="6" borderId="9" xfId="1" applyFont="1" applyFill="1" applyBorder="1" applyAlignment="1">
      <alignment horizontal="center" vertical="center"/>
    </xf>
    <xf numFmtId="0" fontId="14" fillId="3" borderId="8" xfId="2" applyNumberFormat="1" applyFont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/>
    </xf>
    <xf numFmtId="0" fontId="14" fillId="6" borderId="14" xfId="1" applyNumberFormat="1" applyFont="1" applyFill="1" applyBorder="1" applyAlignment="1">
      <alignment horizontal="left" vertical="center" wrapText="1"/>
    </xf>
    <xf numFmtId="0" fontId="10" fillId="0" borderId="0" xfId="1" applyBorder="1"/>
    <xf numFmtId="0" fontId="14" fillId="8" borderId="1" xfId="1" applyNumberFormat="1" applyFont="1" applyFill="1" applyBorder="1" applyAlignment="1">
      <alignment horizontal="left" vertical="center" wrapText="1"/>
    </xf>
    <xf numFmtId="164" fontId="14" fillId="2" borderId="1" xfId="3" applyNumberFormat="1" applyFont="1" applyFill="1" applyBorder="1" applyAlignment="1">
      <alignment horizontal="center" vertical="center"/>
    </xf>
    <xf numFmtId="0" fontId="14" fillId="9" borderId="1" xfId="1" applyNumberFormat="1" applyFont="1" applyFill="1" applyBorder="1" applyAlignment="1">
      <alignment horizontal="left" vertical="center" wrapText="1"/>
    </xf>
    <xf numFmtId="164" fontId="14" fillId="10" borderId="1" xfId="3" applyNumberFormat="1" applyFont="1" applyFill="1" applyBorder="1" applyAlignment="1">
      <alignment horizontal="center" vertical="center"/>
    </xf>
    <xf numFmtId="0" fontId="12" fillId="11" borderId="1" xfId="1" applyNumberFormat="1" applyFont="1" applyFill="1" applyBorder="1" applyAlignment="1">
      <alignment horizontal="left" vertical="center" wrapText="1"/>
    </xf>
    <xf numFmtId="164" fontId="12" fillId="12" borderId="1" xfId="3" applyNumberFormat="1" applyFont="1" applyFill="1" applyBorder="1" applyAlignment="1">
      <alignment horizontal="center" vertical="center"/>
    </xf>
    <xf numFmtId="0" fontId="21" fillId="0" borderId="0" xfId="5" applyFont="1"/>
    <xf numFmtId="0" fontId="23" fillId="0" borderId="0" xfId="7" applyFont="1" applyAlignment="1">
      <alignment vertical="top"/>
    </xf>
    <xf numFmtId="0" fontId="19" fillId="0" borderId="1" xfId="5" applyFont="1" applyBorder="1" applyAlignment="1">
      <alignment horizontal="center" vertical="center"/>
    </xf>
    <xf numFmtId="0" fontId="19" fillId="0" borderId="1" xfId="8" applyFont="1" applyFill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/>
    </xf>
    <xf numFmtId="166" fontId="19" fillId="0" borderId="1" xfId="8" applyNumberFormat="1" applyFont="1" applyFill="1" applyBorder="1" applyAlignment="1">
      <alignment horizontal="center" vertical="center" wrapText="1"/>
    </xf>
    <xf numFmtId="5" fontId="19" fillId="0" borderId="1" xfId="8" applyNumberFormat="1" applyFont="1" applyFill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  <xf numFmtId="0" fontId="19" fillId="0" borderId="1" xfId="8" applyFont="1" applyFill="1" applyBorder="1" applyAlignment="1">
      <alignment horizontal="left" vertical="center" wrapText="1"/>
    </xf>
    <xf numFmtId="49" fontId="21" fillId="0" borderId="2" xfId="5" applyNumberFormat="1" applyFont="1" applyBorder="1" applyAlignment="1">
      <alignment horizontal="center" vertical="center"/>
    </xf>
    <xf numFmtId="0" fontId="21" fillId="0" borderId="1" xfId="8" applyFont="1" applyBorder="1" applyAlignment="1">
      <alignment horizontal="left" vertical="top" wrapText="1"/>
    </xf>
    <xf numFmtId="167" fontId="24" fillId="0" borderId="1" xfId="9" applyNumberFormat="1" applyFont="1" applyBorder="1" applyAlignment="1">
      <alignment vertical="center"/>
    </xf>
    <xf numFmtId="166" fontId="21" fillId="0" borderId="1" xfId="8" applyNumberFormat="1" applyFont="1" applyBorder="1" applyAlignment="1" applyProtection="1">
      <alignment vertical="center" wrapText="1"/>
      <protection locked="0"/>
    </xf>
    <xf numFmtId="5" fontId="21" fillId="0" borderId="1" xfId="8" applyNumberFormat="1" applyFont="1" applyBorder="1" applyAlignment="1">
      <alignment vertical="center" wrapText="1"/>
    </xf>
    <xf numFmtId="0" fontId="21" fillId="0" borderId="1" xfId="10" applyFont="1" applyBorder="1" applyAlignment="1">
      <alignment horizontal="left" vertical="center" wrapText="1"/>
    </xf>
    <xf numFmtId="166" fontId="21" fillId="0" borderId="1" xfId="11" applyNumberFormat="1" applyFont="1" applyBorder="1" applyAlignment="1">
      <alignment vertical="center" wrapText="1"/>
    </xf>
    <xf numFmtId="0" fontId="25" fillId="0" borderId="0" xfId="5" applyFont="1"/>
    <xf numFmtId="0" fontId="18" fillId="0" borderId="0" xfId="5"/>
    <xf numFmtId="2" fontId="21" fillId="0" borderId="1" xfId="10" applyNumberFormat="1" applyFont="1" applyBorder="1" applyAlignment="1">
      <alignment vertical="center" wrapText="1"/>
    </xf>
    <xf numFmtId="0" fontId="21" fillId="0" borderId="1" xfId="10" applyFont="1" applyBorder="1"/>
    <xf numFmtId="0" fontId="19" fillId="0" borderId="1" xfId="10" applyFont="1" applyBorder="1" applyAlignment="1">
      <alignment horizontal="left" vertical="center" wrapText="1"/>
    </xf>
    <xf numFmtId="168" fontId="24" fillId="0" borderId="1" xfId="10" applyNumberFormat="1" applyFont="1" applyBorder="1" applyAlignment="1">
      <alignment horizontal="right" vertical="center"/>
    </xf>
    <xf numFmtId="166" fontId="21" fillId="0" borderId="1" xfId="10" applyNumberFormat="1" applyFont="1" applyBorder="1" applyAlignment="1">
      <alignment vertical="center"/>
    </xf>
    <xf numFmtId="0" fontId="26" fillId="0" borderId="0" xfId="10" applyFont="1"/>
    <xf numFmtId="0" fontId="18" fillId="0" borderId="0" xfId="5" applyAlignment="1">
      <alignment vertical="top"/>
    </xf>
    <xf numFmtId="0" fontId="21" fillId="0" borderId="1" xfId="5" applyFont="1" applyFill="1" applyBorder="1" applyAlignment="1">
      <alignment horizontal="left" vertical="center" wrapText="1"/>
    </xf>
    <xf numFmtId="169" fontId="24" fillId="0" borderId="1" xfId="5" applyNumberFormat="1" applyFont="1" applyFill="1" applyBorder="1" applyAlignment="1">
      <alignment horizontal="right" vertical="center"/>
    </xf>
    <xf numFmtId="0" fontId="19" fillId="0" borderId="1" xfId="5" applyFont="1" applyBorder="1" applyAlignment="1">
      <alignment vertical="top"/>
    </xf>
    <xf numFmtId="167" fontId="24" fillId="0" borderId="1" xfId="5" applyNumberFormat="1" applyFont="1" applyBorder="1" applyAlignment="1">
      <alignment vertical="center" wrapText="1"/>
    </xf>
    <xf numFmtId="0" fontId="21" fillId="0" borderId="1" xfId="8" applyFont="1" applyFill="1" applyBorder="1" applyAlignment="1">
      <alignment horizontal="left" vertical="top" wrapText="1"/>
    </xf>
    <xf numFmtId="167" fontId="24" fillId="0" borderId="1" xfId="8" applyNumberFormat="1" applyFont="1" applyBorder="1" applyAlignment="1" applyProtection="1">
      <alignment horizontal="right" vertical="center" wrapText="1"/>
      <protection locked="0"/>
    </xf>
    <xf numFmtId="0" fontId="21" fillId="0" borderId="1" xfId="5" applyFont="1" applyBorder="1" applyAlignment="1">
      <alignment horizontal="left" vertical="top" wrapText="1"/>
    </xf>
    <xf numFmtId="0" fontId="21" fillId="0" borderId="2" xfId="12" applyFont="1" applyBorder="1" applyAlignment="1">
      <alignment horizontal="center" vertical="center"/>
    </xf>
    <xf numFmtId="0" fontId="19" fillId="0" borderId="1" xfId="13" applyFont="1" applyBorder="1" applyAlignment="1">
      <alignment vertical="top" wrapText="1"/>
    </xf>
    <xf numFmtId="169" fontId="21" fillId="0" borderId="1" xfId="12" applyNumberFormat="1" applyFont="1" applyBorder="1" applyAlignment="1">
      <alignment vertical="center"/>
    </xf>
    <xf numFmtId="3" fontId="21" fillId="0" borderId="1" xfId="10" applyNumberFormat="1" applyFont="1" applyFill="1" applyBorder="1" applyAlignment="1">
      <alignment vertical="top" wrapText="1"/>
    </xf>
    <xf numFmtId="170" fontId="21" fillId="0" borderId="1" xfId="8" applyNumberFormat="1" applyFont="1" applyBorder="1" applyAlignment="1">
      <alignment horizontal="right" vertical="center" wrapText="1"/>
    </xf>
    <xf numFmtId="0" fontId="28" fillId="0" borderId="0" xfId="12" applyFont="1"/>
    <xf numFmtId="49" fontId="21" fillId="0" borderId="10" xfId="10" applyNumberFormat="1" applyFont="1" applyBorder="1" applyAlignment="1">
      <alignment horizontal="center" vertical="center" wrapText="1"/>
    </xf>
    <xf numFmtId="171" fontId="24" fillId="0" borderId="1" xfId="10" applyNumberFormat="1" applyFont="1" applyBorder="1" applyAlignment="1">
      <alignment horizontal="right" vertical="center"/>
    </xf>
    <xf numFmtId="166" fontId="21" fillId="0" borderId="1" xfId="8" applyNumberFormat="1" applyFont="1" applyBorder="1" applyAlignment="1" applyProtection="1">
      <alignment horizontal="right" vertical="center" wrapText="1"/>
      <protection locked="0"/>
    </xf>
    <xf numFmtId="166" fontId="21" fillId="0" borderId="1" xfId="8" applyNumberFormat="1" applyFont="1" applyBorder="1" applyAlignment="1">
      <alignment horizontal="right" vertical="center" wrapText="1"/>
    </xf>
    <xf numFmtId="0" fontId="29" fillId="0" borderId="0" xfId="7" applyFont="1" applyAlignment="1">
      <alignment vertical="top"/>
    </xf>
    <xf numFmtId="0" fontId="29" fillId="0" borderId="0" xfId="10" applyFont="1"/>
    <xf numFmtId="167" fontId="24" fillId="0" borderId="1" xfId="8" applyNumberFormat="1" applyFont="1" applyBorder="1" applyAlignment="1">
      <alignment vertical="center"/>
    </xf>
    <xf numFmtId="172" fontId="21" fillId="0" borderId="1" xfId="11" applyNumberFormat="1" applyFont="1" applyBorder="1" applyAlignment="1">
      <alignment horizontal="right" vertical="center" wrapText="1"/>
    </xf>
    <xf numFmtId="166" fontId="21" fillId="0" borderId="1" xfId="11" applyNumberFormat="1" applyFont="1" applyBorder="1" applyAlignment="1">
      <alignment horizontal="right" vertical="center" wrapText="1"/>
    </xf>
    <xf numFmtId="167" fontId="24" fillId="0" borderId="1" xfId="5" applyNumberFormat="1" applyFont="1" applyFill="1" applyBorder="1" applyAlignment="1">
      <alignment horizontal="right" vertical="center"/>
    </xf>
    <xf numFmtId="169" fontId="24" fillId="0" borderId="1" xfId="9" applyNumberFormat="1" applyFont="1" applyBorder="1" applyAlignment="1">
      <alignment horizontal="right" vertical="center"/>
    </xf>
    <xf numFmtId="166" fontId="21" fillId="0" borderId="1" xfId="8" applyNumberFormat="1" applyFont="1" applyBorder="1" applyAlignment="1">
      <alignment vertical="center"/>
    </xf>
    <xf numFmtId="173" fontId="24" fillId="0" borderId="1" xfId="10" applyNumberFormat="1" applyFont="1" applyBorder="1" applyAlignment="1">
      <alignment vertical="center"/>
    </xf>
    <xf numFmtId="0" fontId="21" fillId="0" borderId="1" xfId="5" applyFont="1" applyBorder="1" applyAlignment="1">
      <alignment vertical="top"/>
    </xf>
    <xf numFmtId="0" fontId="21" fillId="0" borderId="1" xfId="5" applyFont="1" applyBorder="1" applyAlignment="1">
      <alignment vertical="center" wrapText="1"/>
    </xf>
    <xf numFmtId="167" fontId="24" fillId="0" borderId="1" xfId="12" applyNumberFormat="1" applyFont="1" applyBorder="1" applyAlignment="1">
      <alignment vertical="center"/>
    </xf>
    <xf numFmtId="3" fontId="21" fillId="0" borderId="1" xfId="10" applyNumberFormat="1" applyFont="1" applyFill="1" applyBorder="1" applyAlignment="1">
      <alignment vertical="center" wrapText="1"/>
    </xf>
    <xf numFmtId="0" fontId="21" fillId="0" borderId="1" xfId="10" applyFont="1" applyBorder="1" applyAlignment="1">
      <alignment vertical="center" wrapText="1"/>
    </xf>
    <xf numFmtId="49" fontId="21" fillId="0" borderId="0" xfId="10" applyNumberFormat="1" applyFont="1" applyBorder="1" applyAlignment="1">
      <alignment horizontal="center" vertical="center"/>
    </xf>
    <xf numFmtId="0" fontId="19" fillId="0" borderId="1" xfId="10" applyFont="1" applyBorder="1" applyAlignment="1">
      <alignment vertical="center" wrapText="1"/>
    </xf>
    <xf numFmtId="0" fontId="21" fillId="0" borderId="1" xfId="7" applyFont="1" applyBorder="1" applyAlignment="1">
      <alignment vertical="center" wrapText="1"/>
    </xf>
    <xf numFmtId="166" fontId="21" fillId="0" borderId="1" xfId="8" applyNumberFormat="1" applyFont="1" applyBorder="1" applyAlignment="1">
      <alignment vertical="center" wrapText="1"/>
    </xf>
    <xf numFmtId="174" fontId="24" fillId="0" borderId="1" xfId="8" applyNumberFormat="1" applyFont="1" applyBorder="1" applyAlignment="1" applyProtection="1">
      <alignment horizontal="right" vertical="center"/>
      <protection locked="0"/>
    </xf>
    <xf numFmtId="169" fontId="24" fillId="0" borderId="1" xfId="8" applyNumberFormat="1" applyFont="1" applyBorder="1" applyAlignment="1" applyProtection="1">
      <alignment horizontal="right" vertical="center"/>
      <protection locked="0"/>
    </xf>
    <xf numFmtId="0" fontId="19" fillId="0" borderId="1" xfId="5" applyFont="1" applyBorder="1" applyAlignment="1">
      <alignment horizontal="left"/>
    </xf>
    <xf numFmtId="167" fontId="31" fillId="0" borderId="1" xfId="9" applyNumberFormat="1" applyFont="1" applyBorder="1" applyAlignment="1">
      <alignment vertical="center"/>
    </xf>
    <xf numFmtId="166" fontId="21" fillId="0" borderId="1" xfId="5" applyNumberFormat="1" applyFont="1" applyBorder="1" applyAlignment="1">
      <alignment vertical="center"/>
    </xf>
    <xf numFmtId="0" fontId="21" fillId="0" borderId="1" xfId="5" applyFont="1" applyBorder="1" applyAlignment="1">
      <alignment horizontal="left" vertical="center" wrapText="1"/>
    </xf>
    <xf numFmtId="0" fontId="21" fillId="0" borderId="1" xfId="5" applyFont="1" applyBorder="1" applyAlignment="1">
      <alignment vertical="top" wrapText="1"/>
    </xf>
    <xf numFmtId="0" fontId="19" fillId="0" borderId="1" xfId="5" applyFont="1" applyBorder="1"/>
    <xf numFmtId="0" fontId="32" fillId="0" borderId="1" xfId="5" applyFont="1" applyBorder="1" applyAlignment="1">
      <alignment vertical="center"/>
    </xf>
    <xf numFmtId="5" fontId="19" fillId="0" borderId="1" xfId="5" applyNumberFormat="1" applyFont="1" applyBorder="1" applyAlignment="1">
      <alignment vertical="center"/>
    </xf>
    <xf numFmtId="0" fontId="21" fillId="0" borderId="0" xfId="7" applyFont="1" applyBorder="1" applyAlignment="1">
      <alignment horizontal="center" vertical="center"/>
    </xf>
    <xf numFmtId="0" fontId="21" fillId="0" borderId="0" xfId="7" applyFont="1" applyAlignment="1">
      <alignment vertical="top"/>
    </xf>
    <xf numFmtId="0" fontId="21" fillId="0" borderId="0" xfId="7" applyFont="1" applyAlignment="1" applyProtection="1">
      <alignment horizontal="center" vertical="top"/>
      <protection locked="0"/>
    </xf>
    <xf numFmtId="0" fontId="4" fillId="0" borderId="0" xfId="0" applyFont="1" applyBorder="1"/>
    <xf numFmtId="0" fontId="34" fillId="13" borderId="1" xfId="0" applyFont="1" applyFill="1" applyBorder="1" applyAlignment="1">
      <alignment horizontal="left" vertical="center" wrapText="1"/>
    </xf>
    <xf numFmtId="0" fontId="34" fillId="13" borderId="1" xfId="0" applyFont="1" applyFill="1" applyBorder="1" applyAlignment="1">
      <alignment horizontal="right" vertical="center"/>
    </xf>
    <xf numFmtId="0" fontId="34" fillId="13" borderId="1" xfId="0" applyFont="1" applyFill="1" applyBorder="1" applyAlignment="1">
      <alignment horizontal="right" vertical="center" wrapText="1"/>
    </xf>
    <xf numFmtId="3" fontId="34" fillId="1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34" fillId="13" borderId="1" xfId="0" applyFont="1" applyFill="1" applyBorder="1" applyAlignment="1">
      <alignment wrapText="1"/>
    </xf>
    <xf numFmtId="0" fontId="34" fillId="13" borderId="5" xfId="0" applyFont="1" applyFill="1" applyBorder="1" applyAlignment="1">
      <alignment horizontal="right" vertical="center"/>
    </xf>
    <xf numFmtId="3" fontId="34" fillId="13" borderId="5" xfId="0" applyNumberFormat="1" applyFont="1" applyFill="1" applyBorder="1" applyAlignment="1">
      <alignment horizontal="right" vertical="center"/>
    </xf>
    <xf numFmtId="0" fontId="35" fillId="14" borderId="2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0" fontId="35" fillId="0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5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35" fillId="0" borderId="6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3" fillId="14" borderId="1" xfId="0" applyFont="1" applyFill="1" applyBorder="1" applyAlignment="1">
      <alignment vertical="center" wrapText="1"/>
    </xf>
    <xf numFmtId="0" fontId="36" fillId="0" borderId="0" xfId="0" applyFont="1" applyFill="1" applyBorder="1"/>
    <xf numFmtId="0" fontId="35" fillId="15" borderId="1" xfId="0" applyFont="1" applyFill="1" applyBorder="1" applyAlignment="1">
      <alignment vertical="center" wrapText="1"/>
    </xf>
    <xf numFmtId="0" fontId="35" fillId="15" borderId="1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3" fillId="14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right" vertical="center"/>
    </xf>
    <xf numFmtId="3" fontId="3" fillId="14" borderId="1" xfId="0" applyNumberFormat="1" applyFont="1" applyFill="1" applyBorder="1" applyAlignment="1">
      <alignment horizontal="right" vertical="center"/>
    </xf>
    <xf numFmtId="0" fontId="34" fillId="13" borderId="1" xfId="0" applyFont="1" applyFill="1" applyBorder="1" applyAlignment="1">
      <alignment vertical="center" wrapText="1"/>
    </xf>
    <xf numFmtId="0" fontId="35" fillId="14" borderId="1" xfId="0" applyFont="1" applyFill="1" applyBorder="1" applyAlignment="1">
      <alignment vertical="center" wrapText="1"/>
    </xf>
    <xf numFmtId="0" fontId="34" fillId="14" borderId="1" xfId="0" applyFont="1" applyFill="1" applyBorder="1" applyAlignment="1">
      <alignment horizontal="right" vertical="center"/>
    </xf>
    <xf numFmtId="3" fontId="34" fillId="1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" fillId="15" borderId="1" xfId="0" applyFont="1" applyFill="1" applyBorder="1" applyAlignment="1">
      <alignment horizontal="right" vertical="center"/>
    </xf>
    <xf numFmtId="3" fontId="3" fillId="15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0" fontId="33" fillId="0" borderId="1" xfId="0" applyFont="1" applyFill="1" applyBorder="1" applyAlignment="1">
      <alignment vertical="center" wrapText="1"/>
    </xf>
    <xf numFmtId="0" fontId="4" fillId="15" borderId="0" xfId="0" applyFont="1" applyFill="1" applyBorder="1"/>
    <xf numFmtId="0" fontId="2" fillId="15" borderId="1" xfId="0" applyFont="1" applyFill="1" applyBorder="1"/>
    <xf numFmtId="3" fontId="35" fillId="0" borderId="1" xfId="0" applyNumberFormat="1" applyFont="1" applyFill="1" applyBorder="1" applyAlignment="1">
      <alignment horizontal="right" vertical="center"/>
    </xf>
    <xf numFmtId="0" fontId="0" fillId="15" borderId="0" xfId="0" applyFont="1" applyFill="1" applyBorder="1"/>
    <xf numFmtId="0" fontId="3" fillId="16" borderId="1" xfId="0" applyFont="1" applyFill="1" applyBorder="1" applyAlignment="1">
      <alignment wrapText="1"/>
    </xf>
    <xf numFmtId="0" fontId="3" fillId="16" borderId="1" xfId="0" applyFont="1" applyFill="1" applyBorder="1" applyAlignment="1">
      <alignment horizontal="right" vertical="center"/>
    </xf>
    <xf numFmtId="3" fontId="3" fillId="16" borderId="1" xfId="0" applyNumberFormat="1" applyFont="1" applyFill="1" applyBorder="1" applyAlignment="1">
      <alignment horizontal="right" vertical="center"/>
    </xf>
    <xf numFmtId="3" fontId="38" fillId="15" borderId="1" xfId="14" applyNumberFormat="1" applyFont="1" applyFill="1" applyBorder="1" applyAlignment="1">
      <alignment horizontal="right" vertical="center" wrapText="1"/>
    </xf>
    <xf numFmtId="3" fontId="9" fillId="15" borderId="1" xfId="14" applyNumberFormat="1" applyFill="1" applyBorder="1"/>
    <xf numFmtId="0" fontId="3" fillId="0" borderId="1" xfId="0" applyFont="1" applyBorder="1"/>
    <xf numFmtId="0" fontId="34" fillId="13" borderId="1" xfId="0" applyFont="1" applyFill="1" applyBorder="1"/>
    <xf numFmtId="0" fontId="35" fillId="14" borderId="1" xfId="0" applyFont="1" applyFill="1" applyBorder="1"/>
    <xf numFmtId="0" fontId="0" fillId="0" borderId="1" xfId="0" applyBorder="1"/>
    <xf numFmtId="0" fontId="3" fillId="14" borderId="1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2" fillId="16" borderId="1" xfId="0" applyFont="1" applyFill="1" applyBorder="1"/>
    <xf numFmtId="0" fontId="35" fillId="16" borderId="1" xfId="0" applyFont="1" applyFill="1" applyBorder="1" applyAlignment="1">
      <alignment horizontal="right" vertical="center"/>
    </xf>
    <xf numFmtId="3" fontId="35" fillId="16" borderId="1" xfId="0" applyNumberFormat="1" applyFont="1" applyFill="1" applyBorder="1" applyAlignment="1">
      <alignment horizontal="right" vertical="center"/>
    </xf>
    <xf numFmtId="3" fontId="38" fillId="17" borderId="1" xfId="14" applyNumberFormat="1" applyFont="1" applyFill="1" applyBorder="1"/>
    <xf numFmtId="0" fontId="40" fillId="4" borderId="28" xfId="0" applyFont="1" applyFill="1" applyBorder="1" applyAlignment="1">
      <alignment horizontal="center" vertical="center" wrapText="1"/>
    </xf>
    <xf numFmtId="0" fontId="40" fillId="4" borderId="29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justify" vertical="center" wrapText="1"/>
    </xf>
    <xf numFmtId="0" fontId="42" fillId="4" borderId="29" xfId="0" applyFont="1" applyFill="1" applyBorder="1" applyAlignment="1">
      <alignment horizontal="right" vertical="center" wrapText="1"/>
    </xf>
    <xf numFmtId="0" fontId="41" fillId="4" borderId="27" xfId="0" applyFont="1" applyFill="1" applyBorder="1" applyAlignment="1">
      <alignment vertical="center" wrapText="1"/>
    </xf>
    <xf numFmtId="0" fontId="43" fillId="4" borderId="27" xfId="0" applyFont="1" applyFill="1" applyBorder="1" applyAlignment="1">
      <alignment horizontal="justify" vertical="center" wrapText="1"/>
    </xf>
    <xf numFmtId="0" fontId="42" fillId="4" borderId="0" xfId="0" applyFont="1" applyFill="1" applyAlignment="1">
      <alignment vertical="center" wrapText="1"/>
    </xf>
    <xf numFmtId="0" fontId="40" fillId="4" borderId="0" xfId="0" applyFont="1" applyFill="1" applyAlignment="1">
      <alignment horizontal="justify" vertical="center" wrapText="1"/>
    </xf>
    <xf numFmtId="6" fontId="42" fillId="4" borderId="0" xfId="0" applyNumberFormat="1" applyFont="1" applyFill="1" applyAlignment="1">
      <alignment horizontal="right" vertical="center" wrapText="1"/>
    </xf>
    <xf numFmtId="0" fontId="40" fillId="4" borderId="0" xfId="0" applyFont="1" applyFill="1" applyAlignment="1">
      <alignment vertical="center" wrapText="1"/>
    </xf>
    <xf numFmtId="172" fontId="42" fillId="4" borderId="0" xfId="4" applyNumberFormat="1" applyFont="1" applyFill="1" applyAlignment="1">
      <alignment horizontal="right" vertical="center" wrapText="1"/>
    </xf>
    <xf numFmtId="172" fontId="42" fillId="4" borderId="0" xfId="0" applyNumberFormat="1" applyFont="1" applyFill="1" applyAlignment="1">
      <alignment horizontal="right" vertical="center" wrapText="1"/>
    </xf>
    <xf numFmtId="0" fontId="0" fillId="0" borderId="0" xfId="0"/>
    <xf numFmtId="0" fontId="0" fillId="0" borderId="21" xfId="0" applyBorder="1"/>
    <xf numFmtId="1" fontId="6" fillId="0" borderId="0" xfId="0" applyNumberFormat="1" applyFont="1" applyAlignment="1">
      <alignment horizontal="right" vertical="top" wrapText="1"/>
    </xf>
    <xf numFmtId="1" fontId="6" fillId="0" borderId="0" xfId="0" applyNumberFormat="1" applyFont="1" applyAlignment="1">
      <alignment vertical="top" wrapText="1"/>
    </xf>
    <xf numFmtId="172" fontId="6" fillId="0" borderId="0" xfId="4" applyNumberFormat="1" applyFont="1" applyAlignment="1">
      <alignment horizontal="right" vertical="top" wrapText="1"/>
    </xf>
    <xf numFmtId="172" fontId="5" fillId="0" borderId="3" xfId="4" applyNumberFormat="1" applyFont="1" applyBorder="1" applyAlignment="1">
      <alignment horizontal="right" vertical="top" wrapText="1"/>
    </xf>
    <xf numFmtId="172" fontId="0" fillId="0" borderId="0" xfId="4" applyNumberFormat="1" applyFont="1"/>
    <xf numFmtId="172" fontId="0" fillId="0" borderId="0" xfId="0" applyNumberFormat="1"/>
    <xf numFmtId="0" fontId="1" fillId="0" borderId="25" xfId="0" applyFont="1" applyBorder="1"/>
    <xf numFmtId="0" fontId="0" fillId="0" borderId="23" xfId="0" applyBorder="1"/>
    <xf numFmtId="172" fontId="1" fillId="0" borderId="24" xfId="4" applyNumberFormat="1" applyFont="1" applyBorder="1"/>
    <xf numFmtId="0" fontId="0" fillId="0" borderId="18" xfId="0" applyBorder="1"/>
    <xf numFmtId="172" fontId="0" fillId="0" borderId="19" xfId="4" applyNumberFormat="1" applyFont="1" applyBorder="1"/>
    <xf numFmtId="0" fontId="1" fillId="0" borderId="18" xfId="0" applyFont="1" applyBorder="1"/>
    <xf numFmtId="172" fontId="1" fillId="0" borderId="19" xfId="4" applyNumberFormat="1" applyFont="1" applyBorder="1"/>
    <xf numFmtId="0" fontId="0" fillId="0" borderId="20" xfId="0" applyBorder="1"/>
    <xf numFmtId="172" fontId="0" fillId="0" borderId="22" xfId="4" applyNumberFormat="1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72" fontId="1" fillId="0" borderId="17" xfId="4" applyNumberFormat="1" applyFont="1" applyBorder="1"/>
    <xf numFmtId="172" fontId="1" fillId="0" borderId="19" xfId="4" applyNumberFormat="1" applyFont="1" applyBorder="1" applyAlignment="1">
      <alignment horizontal="center"/>
    </xf>
    <xf numFmtId="172" fontId="1" fillId="0" borderId="17" xfId="4" applyNumberFormat="1" applyFont="1" applyBorder="1" applyAlignment="1">
      <alignment wrapText="1"/>
    </xf>
    <xf numFmtId="164" fontId="10" fillId="0" borderId="0" xfId="1" applyNumberFormat="1"/>
    <xf numFmtId="6" fontId="0" fillId="0" borderId="0" xfId="0" applyNumberFormat="1"/>
    <xf numFmtId="166" fontId="23" fillId="0" borderId="0" xfId="7" applyNumberFormat="1" applyFont="1" applyAlignment="1">
      <alignment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3" fontId="3" fillId="18" borderId="1" xfId="0" applyNumberFormat="1" applyFont="1" applyFill="1" applyBorder="1" applyAlignment="1">
      <alignment horizontal="right" vertical="center"/>
    </xf>
    <xf numFmtId="0" fontId="3" fillId="18" borderId="1" xfId="0" applyFont="1" applyFill="1" applyBorder="1" applyAlignment="1">
      <alignment horizontal="right" vertical="center"/>
    </xf>
    <xf numFmtId="0" fontId="35" fillId="18" borderId="1" xfId="0" applyFont="1" applyFill="1" applyBorder="1" applyAlignment="1">
      <alignment horizontal="right" vertical="center"/>
    </xf>
    <xf numFmtId="0" fontId="3" fillId="18" borderId="1" xfId="0" applyFont="1" applyFill="1" applyBorder="1" applyAlignment="1">
      <alignment vertical="center" wrapText="1"/>
    </xf>
    <xf numFmtId="0" fontId="46" fillId="0" borderId="0" xfId="0" applyFont="1" applyFill="1" applyBorder="1"/>
    <xf numFmtId="0" fontId="35" fillId="18" borderId="1" xfId="0" applyFont="1" applyFill="1" applyBorder="1" applyAlignment="1">
      <alignment vertical="center" wrapText="1"/>
    </xf>
    <xf numFmtId="3" fontId="48" fillId="19" borderId="1" xfId="0" applyNumberFormat="1" applyFont="1" applyFill="1" applyBorder="1" applyAlignment="1">
      <alignment horizontal="center" vertical="center" wrapText="1"/>
    </xf>
    <xf numFmtId="0" fontId="48" fillId="19" borderId="1" xfId="0" applyFont="1" applyFill="1" applyBorder="1" applyAlignment="1">
      <alignment horizontal="center" vertical="center" wrapText="1"/>
    </xf>
    <xf numFmtId="0" fontId="48" fillId="19" borderId="1" xfId="0" applyFont="1" applyFill="1" applyBorder="1" applyAlignment="1">
      <alignment horizontal="center" vertical="center"/>
    </xf>
    <xf numFmtId="0" fontId="33" fillId="15" borderId="1" xfId="0" applyFont="1" applyFill="1" applyBorder="1" applyAlignment="1">
      <alignment vertical="center" wrapText="1"/>
    </xf>
    <xf numFmtId="0" fontId="12" fillId="5" borderId="8" xfId="1" applyNumberFormat="1" applyFont="1" applyFill="1" applyBorder="1" applyAlignment="1">
      <alignment horizontal="center" vertical="center"/>
    </xf>
    <xf numFmtId="0" fontId="12" fillId="5" borderId="9" xfId="1" applyNumberFormat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3" fillId="5" borderId="8" xfId="1" applyNumberFormat="1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14" borderId="2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5" fillId="14" borderId="2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0" fillId="4" borderId="26" xfId="0" applyFont="1" applyFill="1" applyBorder="1" applyAlignment="1">
      <alignment horizontal="center" vertical="center" wrapText="1"/>
    </xf>
    <xf numFmtId="0" fontId="40" fillId="4" borderId="27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vertical="center" wrapText="1"/>
    </xf>
    <xf numFmtId="0" fontId="19" fillId="0" borderId="7" xfId="5" applyFont="1" applyBorder="1" applyAlignment="1">
      <alignment horizontal="left" vertical="top"/>
    </xf>
    <xf numFmtId="0" fontId="20" fillId="0" borderId="7" xfId="6" applyBorder="1" applyAlignment="1"/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</cellXfs>
  <cellStyles count="19">
    <cellStyle name="_x000d__x000a_JournalTemplate=C:\COMFO\CTALK\JOURSTD.TPL_x000d__x000a_LbStateAddress=3 3 0 251 1 89 2 311_x000d__x000a_LbStateJou" xfId="10"/>
    <cellStyle name="ALALFT" xfId="15"/>
    <cellStyle name="ALALSZÖVEG" xfId="16"/>
    <cellStyle name="Ezres 2" xfId="3"/>
    <cellStyle name="Normál" xfId="0" builtinId="0"/>
    <cellStyle name="Normál 11" xfId="14"/>
    <cellStyle name="Normál 2" xfId="1"/>
    <cellStyle name="Normál 2 2" xfId="17"/>
    <cellStyle name="Normál 3" xfId="6"/>
    <cellStyle name="Normál 4" xfId="18"/>
    <cellStyle name="Normál_BICC" xfId="8"/>
    <cellStyle name="Normál_Élményfürdő ajánlati árak 0116" xfId="9"/>
    <cellStyle name="Normál_Költségvetés DE Campus Diákhotel kim" xfId="7"/>
    <cellStyle name="Normál_Munka1" xfId="13"/>
    <cellStyle name="Normál_Uszoda CCTV kiírás" xfId="12"/>
    <cellStyle name="Pénznem" xfId="4" builtinId="4"/>
    <cellStyle name="Pénznem 2" xfId="11"/>
    <cellStyle name="Semleges 2" xfId="2"/>
    <cellStyle name="Stílus 1" xfId="5"/>
  </cellStyles>
  <dxfs count="0"/>
  <tableStyles count="0" defaultTableStyle="TableStyleMedium2" defaultPivotStyle="PivotStyleLight16"/>
  <colors>
    <mruColors>
      <color rgb="FFCCECFF"/>
      <color rgb="FFCCFFCC"/>
      <color rgb="FFCCCCFF"/>
      <color rgb="FFFFCCCC"/>
      <color rgb="FFFFFFCC"/>
      <color rgb="FFCCFFFF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657225</xdr:colOff>
      <xdr:row>0</xdr:row>
      <xdr:rowOff>0</xdr:rowOff>
    </xdr:to>
    <xdr:sp macro="" textlink="">
      <xdr:nvSpPr>
        <xdr:cNvPr id="2" name="Szöveg 7">
          <a:extLst>
            <a:ext uri="{FF2B5EF4-FFF2-40B4-BE49-F238E27FC236}">
              <a16:creationId xmlns:a16="http://schemas.microsoft.com/office/drawing/2014/main" id="{07FB6D27-C2CE-495D-BD96-43758AFA968B}"/>
            </a:ext>
          </a:extLst>
        </xdr:cNvPr>
        <xdr:cNvSpPr>
          <a:spLocks noChangeArrowheads="1"/>
        </xdr:cNvSpPr>
      </xdr:nvSpPr>
      <xdr:spPr bwMode="auto">
        <a:xfrm>
          <a:off x="266700" y="0"/>
          <a:ext cx="6296025" cy="0"/>
        </a:xfrm>
        <a:prstGeom prst="roundRect">
          <a:avLst>
            <a:gd name="adj" fmla="val 16667"/>
          </a:avLst>
        </a:prstGeom>
        <a:solidFill>
          <a:srgbClr val="FFFF00"/>
        </a:solidFill>
        <a:ln w="1714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hu-HU" sz="1400" b="1" i="0" strike="noStrike">
              <a:solidFill>
                <a:srgbClr val="000000"/>
              </a:solidFill>
              <a:latin typeface="Times New Roman CE"/>
            </a:rPr>
            <a:t>   b e k s </a:t>
          </a:r>
          <a:r>
            <a:rPr lang="hu-HU" sz="1200" b="1" i="0" strike="noStrike">
              <a:solidFill>
                <a:srgbClr val="000000"/>
              </a:solidFill>
              <a:latin typeface="Times New Roman CE"/>
            </a:rPr>
            <a:t>Kommunikációs Technika Kft.</a:t>
          </a:r>
          <a:endParaRPr lang="hu-HU" sz="1200" b="0" i="0" strike="noStrike">
            <a:solidFill>
              <a:srgbClr val="000000"/>
            </a:solidFill>
            <a:latin typeface="Times New Roman CE"/>
          </a:endParaRPr>
        </a:p>
        <a:p>
          <a:pPr algn="l" rtl="0">
            <a:defRPr sz="1000"/>
          </a:pPr>
          <a:r>
            <a:rPr lang="hu-HU" sz="1200" b="0" i="0" strike="noStrike">
              <a:solidFill>
                <a:srgbClr val="000000"/>
              </a:solidFill>
              <a:latin typeface="Times New Roman CE"/>
            </a:rPr>
            <a:t>   </a:t>
          </a:r>
          <a:r>
            <a:rPr lang="hu-HU" sz="1200" b="0" i="1" strike="noStrike">
              <a:solidFill>
                <a:srgbClr val="000000"/>
              </a:solidFill>
              <a:latin typeface="Times New Roman CE"/>
            </a:rPr>
            <a:t> 4026   Debrecen, Péterfia u. 25 sz.    Tel:        446-192, 20-734-366</a:t>
          </a:r>
        </a:p>
        <a:p>
          <a:pPr algn="l" rtl="0">
            <a:defRPr sz="1000"/>
          </a:pPr>
          <a:r>
            <a:rPr lang="hu-HU" sz="1200" b="0" i="1" strike="noStrike">
              <a:solidFill>
                <a:srgbClr val="000000"/>
              </a:solidFill>
              <a:latin typeface="Times New Roman CE"/>
            </a:rPr>
            <a:t>    Tel/Fax: 417-677</a:t>
          </a:r>
          <a:endParaRPr lang="hu-HU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hu-HU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17" sqref="G17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552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7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74.23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397.95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293.7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99.48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7.56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89.89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494.9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87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2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23.87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65.63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20.07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9.89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79.56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R41" sqref="R41:R4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1025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24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1"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2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236.29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1440.08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305.14999999999998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501.63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0.57999999999999996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309.31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1575.27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83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1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10.79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52.19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24.68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7.77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1.45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13.39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71.540000000000006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525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8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83.84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472.91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202.18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147.6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3.42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151.05000000000001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558.96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318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2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21.36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81.41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5" spans="1:9" x14ac:dyDescent="0.25">
      <c r="G5" s="9"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89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0.43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18.28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136.26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384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3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159.16999999999999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173.11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103.3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148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6">
        <v>1</v>
      </c>
      <c r="B2" s="7" t="s">
        <v>387</v>
      </c>
      <c r="C2" s="7" t="s">
        <v>388</v>
      </c>
      <c r="D2" s="9">
        <v>3.12</v>
      </c>
      <c r="E2" s="7" t="s">
        <v>389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Égéstermék-elvezető rendszerek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50.92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230.72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377</v>
      </c>
      <c r="C2" s="7" t="s">
        <v>386</v>
      </c>
      <c r="D2" s="9">
        <v>164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51" x14ac:dyDescent="0.25">
      <c r="A4" s="6">
        <v>2</v>
      </c>
      <c r="B4" s="7" t="s">
        <v>378</v>
      </c>
      <c r="C4" s="7" t="s">
        <v>379</v>
      </c>
      <c r="D4" s="9">
        <v>2</v>
      </c>
      <c r="E4" s="7" t="s">
        <v>22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368</v>
      </c>
      <c r="C2" s="7" t="s">
        <v>369</v>
      </c>
      <c r="D2" s="9">
        <v>1</v>
      </c>
      <c r="E2" s="7" t="s">
        <v>2</v>
      </c>
      <c r="G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Irtás, föld- és sziklamunka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380</v>
      </c>
      <c r="C2" s="7" t="s">
        <v>381</v>
      </c>
      <c r="D2" s="9">
        <v>46.21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370</v>
      </c>
      <c r="C4" s="7" t="s">
        <v>371</v>
      </c>
      <c r="D4" s="9">
        <v>97.07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Helyszíni beton és vasbeton munka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2" sqref="G2:G6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382</v>
      </c>
      <c r="C2" s="7" t="s">
        <v>383</v>
      </c>
      <c r="D2" s="9">
        <v>34.299999999999997</v>
      </c>
      <c r="E2" s="7" t="s">
        <v>22</v>
      </c>
      <c r="F2" s="9">
        <v>0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372</v>
      </c>
      <c r="C4" s="7" t="s">
        <v>373</v>
      </c>
      <c r="D4" s="9">
        <v>15.02</v>
      </c>
      <c r="E4" s="7" t="s">
        <v>3</v>
      </c>
      <c r="F4" s="9">
        <v>0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Falazás és egyéb kőművesmunka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374</v>
      </c>
      <c r="C2" s="7" t="s">
        <v>375</v>
      </c>
      <c r="D2" s="9">
        <v>30.15</v>
      </c>
      <c r="E2" s="7" t="s">
        <v>376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2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9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2.7109375" style="7" customWidth="1"/>
    <col min="260" max="261" width="6.7109375" style="7" customWidth="1"/>
    <col min="262" max="263" width="8.28515625" style="7" customWidth="1"/>
    <col min="264" max="265" width="9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2.7109375" style="7" customWidth="1"/>
    <col min="516" max="517" width="6.7109375" style="7" customWidth="1"/>
    <col min="518" max="519" width="8.28515625" style="7" customWidth="1"/>
    <col min="520" max="521" width="9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2.7109375" style="7" customWidth="1"/>
    <col min="772" max="773" width="6.7109375" style="7" customWidth="1"/>
    <col min="774" max="775" width="8.28515625" style="7" customWidth="1"/>
    <col min="776" max="777" width="9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2.7109375" style="7" customWidth="1"/>
    <col min="1028" max="1029" width="6.7109375" style="7" customWidth="1"/>
    <col min="1030" max="1031" width="8.28515625" style="7" customWidth="1"/>
    <col min="1032" max="1033" width="9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2.7109375" style="7" customWidth="1"/>
    <col min="1284" max="1285" width="6.7109375" style="7" customWidth="1"/>
    <col min="1286" max="1287" width="8.28515625" style="7" customWidth="1"/>
    <col min="1288" max="1289" width="9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2.7109375" style="7" customWidth="1"/>
    <col min="1540" max="1541" width="6.7109375" style="7" customWidth="1"/>
    <col min="1542" max="1543" width="8.28515625" style="7" customWidth="1"/>
    <col min="1544" max="1545" width="9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2.7109375" style="7" customWidth="1"/>
    <col min="1796" max="1797" width="6.7109375" style="7" customWidth="1"/>
    <col min="1798" max="1799" width="8.28515625" style="7" customWidth="1"/>
    <col min="1800" max="1801" width="9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2.7109375" style="7" customWidth="1"/>
    <col min="2052" max="2053" width="6.7109375" style="7" customWidth="1"/>
    <col min="2054" max="2055" width="8.28515625" style="7" customWidth="1"/>
    <col min="2056" max="2057" width="9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2.7109375" style="7" customWidth="1"/>
    <col min="2308" max="2309" width="6.7109375" style="7" customWidth="1"/>
    <col min="2310" max="2311" width="8.28515625" style="7" customWidth="1"/>
    <col min="2312" max="2313" width="9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2.7109375" style="7" customWidth="1"/>
    <col min="2564" max="2565" width="6.7109375" style="7" customWidth="1"/>
    <col min="2566" max="2567" width="8.28515625" style="7" customWidth="1"/>
    <col min="2568" max="2569" width="9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2.7109375" style="7" customWidth="1"/>
    <col min="2820" max="2821" width="6.7109375" style="7" customWidth="1"/>
    <col min="2822" max="2823" width="8.28515625" style="7" customWidth="1"/>
    <col min="2824" max="2825" width="9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2.7109375" style="7" customWidth="1"/>
    <col min="3076" max="3077" width="6.7109375" style="7" customWidth="1"/>
    <col min="3078" max="3079" width="8.28515625" style="7" customWidth="1"/>
    <col min="3080" max="3081" width="9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2.7109375" style="7" customWidth="1"/>
    <col min="3332" max="3333" width="6.7109375" style="7" customWidth="1"/>
    <col min="3334" max="3335" width="8.28515625" style="7" customWidth="1"/>
    <col min="3336" max="3337" width="9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2.7109375" style="7" customWidth="1"/>
    <col min="3588" max="3589" width="6.7109375" style="7" customWidth="1"/>
    <col min="3590" max="3591" width="8.28515625" style="7" customWidth="1"/>
    <col min="3592" max="3593" width="9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2.7109375" style="7" customWidth="1"/>
    <col min="3844" max="3845" width="6.7109375" style="7" customWidth="1"/>
    <col min="3846" max="3847" width="8.28515625" style="7" customWidth="1"/>
    <col min="3848" max="3849" width="9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2.7109375" style="7" customWidth="1"/>
    <col min="4100" max="4101" width="6.7109375" style="7" customWidth="1"/>
    <col min="4102" max="4103" width="8.28515625" style="7" customWidth="1"/>
    <col min="4104" max="4105" width="9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2.7109375" style="7" customWidth="1"/>
    <col min="4356" max="4357" width="6.7109375" style="7" customWidth="1"/>
    <col min="4358" max="4359" width="8.28515625" style="7" customWidth="1"/>
    <col min="4360" max="4361" width="9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2.7109375" style="7" customWidth="1"/>
    <col min="4612" max="4613" width="6.7109375" style="7" customWidth="1"/>
    <col min="4614" max="4615" width="8.28515625" style="7" customWidth="1"/>
    <col min="4616" max="4617" width="9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2.7109375" style="7" customWidth="1"/>
    <col min="4868" max="4869" width="6.7109375" style="7" customWidth="1"/>
    <col min="4870" max="4871" width="8.28515625" style="7" customWidth="1"/>
    <col min="4872" max="4873" width="9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2.7109375" style="7" customWidth="1"/>
    <col min="5124" max="5125" width="6.7109375" style="7" customWidth="1"/>
    <col min="5126" max="5127" width="8.28515625" style="7" customWidth="1"/>
    <col min="5128" max="5129" width="9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2.7109375" style="7" customWidth="1"/>
    <col min="5380" max="5381" width="6.7109375" style="7" customWidth="1"/>
    <col min="5382" max="5383" width="8.28515625" style="7" customWidth="1"/>
    <col min="5384" max="5385" width="9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2.7109375" style="7" customWidth="1"/>
    <col min="5636" max="5637" width="6.7109375" style="7" customWidth="1"/>
    <col min="5638" max="5639" width="8.28515625" style="7" customWidth="1"/>
    <col min="5640" max="5641" width="9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2.7109375" style="7" customWidth="1"/>
    <col min="5892" max="5893" width="6.7109375" style="7" customWidth="1"/>
    <col min="5894" max="5895" width="8.28515625" style="7" customWidth="1"/>
    <col min="5896" max="5897" width="9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2.7109375" style="7" customWidth="1"/>
    <col min="6148" max="6149" width="6.7109375" style="7" customWidth="1"/>
    <col min="6150" max="6151" width="8.28515625" style="7" customWidth="1"/>
    <col min="6152" max="6153" width="9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2.7109375" style="7" customWidth="1"/>
    <col min="6404" max="6405" width="6.7109375" style="7" customWidth="1"/>
    <col min="6406" max="6407" width="8.28515625" style="7" customWidth="1"/>
    <col min="6408" max="6409" width="9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2.7109375" style="7" customWidth="1"/>
    <col min="6660" max="6661" width="6.7109375" style="7" customWidth="1"/>
    <col min="6662" max="6663" width="8.28515625" style="7" customWidth="1"/>
    <col min="6664" max="6665" width="9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2.7109375" style="7" customWidth="1"/>
    <col min="6916" max="6917" width="6.7109375" style="7" customWidth="1"/>
    <col min="6918" max="6919" width="8.28515625" style="7" customWidth="1"/>
    <col min="6920" max="6921" width="9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2.7109375" style="7" customWidth="1"/>
    <col min="7172" max="7173" width="6.7109375" style="7" customWidth="1"/>
    <col min="7174" max="7175" width="8.28515625" style="7" customWidth="1"/>
    <col min="7176" max="7177" width="9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2.7109375" style="7" customWidth="1"/>
    <col min="7428" max="7429" width="6.7109375" style="7" customWidth="1"/>
    <col min="7430" max="7431" width="8.28515625" style="7" customWidth="1"/>
    <col min="7432" max="7433" width="9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2.7109375" style="7" customWidth="1"/>
    <col min="7684" max="7685" width="6.7109375" style="7" customWidth="1"/>
    <col min="7686" max="7687" width="8.28515625" style="7" customWidth="1"/>
    <col min="7688" max="7689" width="9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2.7109375" style="7" customWidth="1"/>
    <col min="7940" max="7941" width="6.7109375" style="7" customWidth="1"/>
    <col min="7942" max="7943" width="8.28515625" style="7" customWidth="1"/>
    <col min="7944" max="7945" width="9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2.7109375" style="7" customWidth="1"/>
    <col min="8196" max="8197" width="6.7109375" style="7" customWidth="1"/>
    <col min="8198" max="8199" width="8.28515625" style="7" customWidth="1"/>
    <col min="8200" max="8201" width="9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2.7109375" style="7" customWidth="1"/>
    <col min="8452" max="8453" width="6.7109375" style="7" customWidth="1"/>
    <col min="8454" max="8455" width="8.28515625" style="7" customWidth="1"/>
    <col min="8456" max="8457" width="9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2.7109375" style="7" customWidth="1"/>
    <col min="8708" max="8709" width="6.7109375" style="7" customWidth="1"/>
    <col min="8710" max="8711" width="8.28515625" style="7" customWidth="1"/>
    <col min="8712" max="8713" width="9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2.7109375" style="7" customWidth="1"/>
    <col min="8964" max="8965" width="6.7109375" style="7" customWidth="1"/>
    <col min="8966" max="8967" width="8.28515625" style="7" customWidth="1"/>
    <col min="8968" max="8969" width="9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2.7109375" style="7" customWidth="1"/>
    <col min="9220" max="9221" width="6.7109375" style="7" customWidth="1"/>
    <col min="9222" max="9223" width="8.28515625" style="7" customWidth="1"/>
    <col min="9224" max="9225" width="9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2.7109375" style="7" customWidth="1"/>
    <col min="9476" max="9477" width="6.7109375" style="7" customWidth="1"/>
    <col min="9478" max="9479" width="8.28515625" style="7" customWidth="1"/>
    <col min="9480" max="9481" width="9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2.7109375" style="7" customWidth="1"/>
    <col min="9732" max="9733" width="6.7109375" style="7" customWidth="1"/>
    <col min="9734" max="9735" width="8.28515625" style="7" customWidth="1"/>
    <col min="9736" max="9737" width="9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2.7109375" style="7" customWidth="1"/>
    <col min="9988" max="9989" width="6.7109375" style="7" customWidth="1"/>
    <col min="9990" max="9991" width="8.28515625" style="7" customWidth="1"/>
    <col min="9992" max="9993" width="9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2.7109375" style="7" customWidth="1"/>
    <col min="10244" max="10245" width="6.7109375" style="7" customWidth="1"/>
    <col min="10246" max="10247" width="8.28515625" style="7" customWidth="1"/>
    <col min="10248" max="10249" width="9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2.7109375" style="7" customWidth="1"/>
    <col min="10500" max="10501" width="6.7109375" style="7" customWidth="1"/>
    <col min="10502" max="10503" width="8.28515625" style="7" customWidth="1"/>
    <col min="10504" max="10505" width="9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2.7109375" style="7" customWidth="1"/>
    <col min="10756" max="10757" width="6.7109375" style="7" customWidth="1"/>
    <col min="10758" max="10759" width="8.28515625" style="7" customWidth="1"/>
    <col min="10760" max="10761" width="9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2.7109375" style="7" customWidth="1"/>
    <col min="11012" max="11013" width="6.7109375" style="7" customWidth="1"/>
    <col min="11014" max="11015" width="8.28515625" style="7" customWidth="1"/>
    <col min="11016" max="11017" width="9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2.7109375" style="7" customWidth="1"/>
    <col min="11268" max="11269" width="6.7109375" style="7" customWidth="1"/>
    <col min="11270" max="11271" width="8.28515625" style="7" customWidth="1"/>
    <col min="11272" max="11273" width="9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2.7109375" style="7" customWidth="1"/>
    <col min="11524" max="11525" width="6.7109375" style="7" customWidth="1"/>
    <col min="11526" max="11527" width="8.28515625" style="7" customWidth="1"/>
    <col min="11528" max="11529" width="9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2.7109375" style="7" customWidth="1"/>
    <col min="11780" max="11781" width="6.7109375" style="7" customWidth="1"/>
    <col min="11782" max="11783" width="8.28515625" style="7" customWidth="1"/>
    <col min="11784" max="11785" width="9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2.7109375" style="7" customWidth="1"/>
    <col min="12036" max="12037" width="6.7109375" style="7" customWidth="1"/>
    <col min="12038" max="12039" width="8.28515625" style="7" customWidth="1"/>
    <col min="12040" max="12041" width="9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2.7109375" style="7" customWidth="1"/>
    <col min="12292" max="12293" width="6.7109375" style="7" customWidth="1"/>
    <col min="12294" max="12295" width="8.28515625" style="7" customWidth="1"/>
    <col min="12296" max="12297" width="9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2.7109375" style="7" customWidth="1"/>
    <col min="12548" max="12549" width="6.7109375" style="7" customWidth="1"/>
    <col min="12550" max="12551" width="8.28515625" style="7" customWidth="1"/>
    <col min="12552" max="12553" width="9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2.7109375" style="7" customWidth="1"/>
    <col min="12804" max="12805" width="6.7109375" style="7" customWidth="1"/>
    <col min="12806" max="12807" width="8.28515625" style="7" customWidth="1"/>
    <col min="12808" max="12809" width="9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2.7109375" style="7" customWidth="1"/>
    <col min="13060" max="13061" width="6.7109375" style="7" customWidth="1"/>
    <col min="13062" max="13063" width="8.28515625" style="7" customWidth="1"/>
    <col min="13064" max="13065" width="9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2.7109375" style="7" customWidth="1"/>
    <col min="13316" max="13317" width="6.7109375" style="7" customWidth="1"/>
    <col min="13318" max="13319" width="8.28515625" style="7" customWidth="1"/>
    <col min="13320" max="13321" width="9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2.7109375" style="7" customWidth="1"/>
    <col min="13572" max="13573" width="6.7109375" style="7" customWidth="1"/>
    <col min="13574" max="13575" width="8.28515625" style="7" customWidth="1"/>
    <col min="13576" max="13577" width="9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2.7109375" style="7" customWidth="1"/>
    <col min="13828" max="13829" width="6.7109375" style="7" customWidth="1"/>
    <col min="13830" max="13831" width="8.28515625" style="7" customWidth="1"/>
    <col min="13832" max="13833" width="9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2.7109375" style="7" customWidth="1"/>
    <col min="14084" max="14085" width="6.7109375" style="7" customWidth="1"/>
    <col min="14086" max="14087" width="8.28515625" style="7" customWidth="1"/>
    <col min="14088" max="14089" width="9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2.7109375" style="7" customWidth="1"/>
    <col min="14340" max="14341" width="6.7109375" style="7" customWidth="1"/>
    <col min="14342" max="14343" width="8.28515625" style="7" customWidth="1"/>
    <col min="14344" max="14345" width="9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2.7109375" style="7" customWidth="1"/>
    <col min="14596" max="14597" width="6.7109375" style="7" customWidth="1"/>
    <col min="14598" max="14599" width="8.28515625" style="7" customWidth="1"/>
    <col min="14600" max="14601" width="9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2.7109375" style="7" customWidth="1"/>
    <col min="14852" max="14853" width="6.7109375" style="7" customWidth="1"/>
    <col min="14854" max="14855" width="8.28515625" style="7" customWidth="1"/>
    <col min="14856" max="14857" width="9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2.7109375" style="7" customWidth="1"/>
    <col min="15108" max="15109" width="6.7109375" style="7" customWidth="1"/>
    <col min="15110" max="15111" width="8.28515625" style="7" customWidth="1"/>
    <col min="15112" max="15113" width="9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2.7109375" style="7" customWidth="1"/>
    <col min="15364" max="15365" width="6.7109375" style="7" customWidth="1"/>
    <col min="15366" max="15367" width="8.28515625" style="7" customWidth="1"/>
    <col min="15368" max="15369" width="9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2.7109375" style="7" customWidth="1"/>
    <col min="15620" max="15621" width="6.7109375" style="7" customWidth="1"/>
    <col min="15622" max="15623" width="8.28515625" style="7" customWidth="1"/>
    <col min="15624" max="15625" width="9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2.7109375" style="7" customWidth="1"/>
    <col min="15876" max="15877" width="6.7109375" style="7" customWidth="1"/>
    <col min="15878" max="15879" width="8.28515625" style="7" customWidth="1"/>
    <col min="15880" max="15881" width="9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2.7109375" style="7" customWidth="1"/>
    <col min="16132" max="16133" width="6.7109375" style="7" customWidth="1"/>
    <col min="16134" max="16135" width="8.28515625" style="7" customWidth="1"/>
    <col min="16136" max="16137" width="9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384</v>
      </c>
      <c r="C2" s="7" t="s">
        <v>385</v>
      </c>
      <c r="D2" s="9">
        <v>124.9</v>
      </c>
      <c r="E2" s="7" t="s">
        <v>3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Szigetelés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topLeftCell="C1" zoomScale="85" zoomScaleNormal="85" zoomScaleSheetLayoutView="130" workbookViewId="0">
      <selection activeCell="F4" sqref="F4:F24"/>
    </sheetView>
  </sheetViews>
  <sheetFormatPr defaultRowHeight="15" x14ac:dyDescent="0.25"/>
  <cols>
    <col min="1" max="1" width="2.7109375" style="11" customWidth="1"/>
    <col min="2" max="2" width="8" style="11" customWidth="1"/>
    <col min="3" max="3" width="74.7109375" style="13" customWidth="1"/>
    <col min="4" max="4" width="6.7109375" style="11" customWidth="1"/>
    <col min="5" max="5" width="11.140625" style="13" customWidth="1"/>
    <col min="6" max="6" width="11" style="11" bestFit="1" customWidth="1"/>
    <col min="7" max="7" width="11.85546875" style="11" bestFit="1" customWidth="1"/>
    <col min="8" max="8" width="9.140625" style="11"/>
    <col min="9" max="9" width="12.7109375" style="11" bestFit="1" customWidth="1"/>
    <col min="10" max="256" width="9.140625" style="11"/>
    <col min="257" max="257" width="2.7109375" style="11" customWidth="1"/>
    <col min="258" max="258" width="8" style="11" customWidth="1"/>
    <col min="259" max="259" width="74.7109375" style="11" customWidth="1"/>
    <col min="260" max="260" width="6.7109375" style="11" customWidth="1"/>
    <col min="261" max="261" width="11.140625" style="11" customWidth="1"/>
    <col min="262" max="262" width="11" style="11" bestFit="1" customWidth="1"/>
    <col min="263" max="263" width="11.85546875" style="11" bestFit="1" customWidth="1"/>
    <col min="264" max="512" width="9.140625" style="11"/>
    <col min="513" max="513" width="2.7109375" style="11" customWidth="1"/>
    <col min="514" max="514" width="8" style="11" customWidth="1"/>
    <col min="515" max="515" width="74.7109375" style="11" customWidth="1"/>
    <col min="516" max="516" width="6.7109375" style="11" customWidth="1"/>
    <col min="517" max="517" width="11.140625" style="11" customWidth="1"/>
    <col min="518" max="518" width="11" style="11" bestFit="1" customWidth="1"/>
    <col min="519" max="519" width="11.85546875" style="11" bestFit="1" customWidth="1"/>
    <col min="520" max="768" width="9.140625" style="11"/>
    <col min="769" max="769" width="2.7109375" style="11" customWidth="1"/>
    <col min="770" max="770" width="8" style="11" customWidth="1"/>
    <col min="771" max="771" width="74.7109375" style="11" customWidth="1"/>
    <col min="772" max="772" width="6.7109375" style="11" customWidth="1"/>
    <col min="773" max="773" width="11.140625" style="11" customWidth="1"/>
    <col min="774" max="774" width="11" style="11" bestFit="1" customWidth="1"/>
    <col min="775" max="775" width="11.85546875" style="11" bestFit="1" customWidth="1"/>
    <col min="776" max="1024" width="9.140625" style="11"/>
    <col min="1025" max="1025" width="2.7109375" style="11" customWidth="1"/>
    <col min="1026" max="1026" width="8" style="11" customWidth="1"/>
    <col min="1027" max="1027" width="74.7109375" style="11" customWidth="1"/>
    <col min="1028" max="1028" width="6.7109375" style="11" customWidth="1"/>
    <col min="1029" max="1029" width="11.140625" style="11" customWidth="1"/>
    <col min="1030" max="1030" width="11" style="11" bestFit="1" customWidth="1"/>
    <col min="1031" max="1031" width="11.85546875" style="11" bestFit="1" customWidth="1"/>
    <col min="1032" max="1280" width="9.140625" style="11"/>
    <col min="1281" max="1281" width="2.7109375" style="11" customWidth="1"/>
    <col min="1282" max="1282" width="8" style="11" customWidth="1"/>
    <col min="1283" max="1283" width="74.7109375" style="11" customWidth="1"/>
    <col min="1284" max="1284" width="6.7109375" style="11" customWidth="1"/>
    <col min="1285" max="1285" width="11.140625" style="11" customWidth="1"/>
    <col min="1286" max="1286" width="11" style="11" bestFit="1" customWidth="1"/>
    <col min="1287" max="1287" width="11.85546875" style="11" bestFit="1" customWidth="1"/>
    <col min="1288" max="1536" width="9.140625" style="11"/>
    <col min="1537" max="1537" width="2.7109375" style="11" customWidth="1"/>
    <col min="1538" max="1538" width="8" style="11" customWidth="1"/>
    <col min="1539" max="1539" width="74.7109375" style="11" customWidth="1"/>
    <col min="1540" max="1540" width="6.7109375" style="11" customWidth="1"/>
    <col min="1541" max="1541" width="11.140625" style="11" customWidth="1"/>
    <col min="1542" max="1542" width="11" style="11" bestFit="1" customWidth="1"/>
    <col min="1543" max="1543" width="11.85546875" style="11" bestFit="1" customWidth="1"/>
    <col min="1544" max="1792" width="9.140625" style="11"/>
    <col min="1793" max="1793" width="2.7109375" style="11" customWidth="1"/>
    <col min="1794" max="1794" width="8" style="11" customWidth="1"/>
    <col min="1795" max="1795" width="74.7109375" style="11" customWidth="1"/>
    <col min="1796" max="1796" width="6.7109375" style="11" customWidth="1"/>
    <col min="1797" max="1797" width="11.140625" style="11" customWidth="1"/>
    <col min="1798" max="1798" width="11" style="11" bestFit="1" customWidth="1"/>
    <col min="1799" max="1799" width="11.85546875" style="11" bestFit="1" customWidth="1"/>
    <col min="1800" max="2048" width="9.140625" style="11"/>
    <col min="2049" max="2049" width="2.7109375" style="11" customWidth="1"/>
    <col min="2050" max="2050" width="8" style="11" customWidth="1"/>
    <col min="2051" max="2051" width="74.7109375" style="11" customWidth="1"/>
    <col min="2052" max="2052" width="6.7109375" style="11" customWidth="1"/>
    <col min="2053" max="2053" width="11.140625" style="11" customWidth="1"/>
    <col min="2054" max="2054" width="11" style="11" bestFit="1" customWidth="1"/>
    <col min="2055" max="2055" width="11.85546875" style="11" bestFit="1" customWidth="1"/>
    <col min="2056" max="2304" width="9.140625" style="11"/>
    <col min="2305" max="2305" width="2.7109375" style="11" customWidth="1"/>
    <col min="2306" max="2306" width="8" style="11" customWidth="1"/>
    <col min="2307" max="2307" width="74.7109375" style="11" customWidth="1"/>
    <col min="2308" max="2308" width="6.7109375" style="11" customWidth="1"/>
    <col min="2309" max="2309" width="11.140625" style="11" customWidth="1"/>
    <col min="2310" max="2310" width="11" style="11" bestFit="1" customWidth="1"/>
    <col min="2311" max="2311" width="11.85546875" style="11" bestFit="1" customWidth="1"/>
    <col min="2312" max="2560" width="9.140625" style="11"/>
    <col min="2561" max="2561" width="2.7109375" style="11" customWidth="1"/>
    <col min="2562" max="2562" width="8" style="11" customWidth="1"/>
    <col min="2563" max="2563" width="74.7109375" style="11" customWidth="1"/>
    <col min="2564" max="2564" width="6.7109375" style="11" customWidth="1"/>
    <col min="2565" max="2565" width="11.140625" style="11" customWidth="1"/>
    <col min="2566" max="2566" width="11" style="11" bestFit="1" customWidth="1"/>
    <col min="2567" max="2567" width="11.85546875" style="11" bestFit="1" customWidth="1"/>
    <col min="2568" max="2816" width="9.140625" style="11"/>
    <col min="2817" max="2817" width="2.7109375" style="11" customWidth="1"/>
    <col min="2818" max="2818" width="8" style="11" customWidth="1"/>
    <col min="2819" max="2819" width="74.7109375" style="11" customWidth="1"/>
    <col min="2820" max="2820" width="6.7109375" style="11" customWidth="1"/>
    <col min="2821" max="2821" width="11.140625" style="11" customWidth="1"/>
    <col min="2822" max="2822" width="11" style="11" bestFit="1" customWidth="1"/>
    <col min="2823" max="2823" width="11.85546875" style="11" bestFit="1" customWidth="1"/>
    <col min="2824" max="3072" width="9.140625" style="11"/>
    <col min="3073" max="3073" width="2.7109375" style="11" customWidth="1"/>
    <col min="3074" max="3074" width="8" style="11" customWidth="1"/>
    <col min="3075" max="3075" width="74.7109375" style="11" customWidth="1"/>
    <col min="3076" max="3076" width="6.7109375" style="11" customWidth="1"/>
    <col min="3077" max="3077" width="11.140625" style="11" customWidth="1"/>
    <col min="3078" max="3078" width="11" style="11" bestFit="1" customWidth="1"/>
    <col min="3079" max="3079" width="11.85546875" style="11" bestFit="1" customWidth="1"/>
    <col min="3080" max="3328" width="9.140625" style="11"/>
    <col min="3329" max="3329" width="2.7109375" style="11" customWidth="1"/>
    <col min="3330" max="3330" width="8" style="11" customWidth="1"/>
    <col min="3331" max="3331" width="74.7109375" style="11" customWidth="1"/>
    <col min="3332" max="3332" width="6.7109375" style="11" customWidth="1"/>
    <col min="3333" max="3333" width="11.140625" style="11" customWidth="1"/>
    <col min="3334" max="3334" width="11" style="11" bestFit="1" customWidth="1"/>
    <col min="3335" max="3335" width="11.85546875" style="11" bestFit="1" customWidth="1"/>
    <col min="3336" max="3584" width="9.140625" style="11"/>
    <col min="3585" max="3585" width="2.7109375" style="11" customWidth="1"/>
    <col min="3586" max="3586" width="8" style="11" customWidth="1"/>
    <col min="3587" max="3587" width="74.7109375" style="11" customWidth="1"/>
    <col min="3588" max="3588" width="6.7109375" style="11" customWidth="1"/>
    <col min="3589" max="3589" width="11.140625" style="11" customWidth="1"/>
    <col min="3590" max="3590" width="11" style="11" bestFit="1" customWidth="1"/>
    <col min="3591" max="3591" width="11.85546875" style="11" bestFit="1" customWidth="1"/>
    <col min="3592" max="3840" width="9.140625" style="11"/>
    <col min="3841" max="3841" width="2.7109375" style="11" customWidth="1"/>
    <col min="3842" max="3842" width="8" style="11" customWidth="1"/>
    <col min="3843" max="3843" width="74.7109375" style="11" customWidth="1"/>
    <col min="3844" max="3844" width="6.7109375" style="11" customWidth="1"/>
    <col min="3845" max="3845" width="11.140625" style="11" customWidth="1"/>
    <col min="3846" max="3846" width="11" style="11" bestFit="1" customWidth="1"/>
    <col min="3847" max="3847" width="11.85546875" style="11" bestFit="1" customWidth="1"/>
    <col min="3848" max="4096" width="9.140625" style="11"/>
    <col min="4097" max="4097" width="2.7109375" style="11" customWidth="1"/>
    <col min="4098" max="4098" width="8" style="11" customWidth="1"/>
    <col min="4099" max="4099" width="74.7109375" style="11" customWidth="1"/>
    <col min="4100" max="4100" width="6.7109375" style="11" customWidth="1"/>
    <col min="4101" max="4101" width="11.140625" style="11" customWidth="1"/>
    <col min="4102" max="4102" width="11" style="11" bestFit="1" customWidth="1"/>
    <col min="4103" max="4103" width="11.85546875" style="11" bestFit="1" customWidth="1"/>
    <col min="4104" max="4352" width="9.140625" style="11"/>
    <col min="4353" max="4353" width="2.7109375" style="11" customWidth="1"/>
    <col min="4354" max="4354" width="8" style="11" customWidth="1"/>
    <col min="4355" max="4355" width="74.7109375" style="11" customWidth="1"/>
    <col min="4356" max="4356" width="6.7109375" style="11" customWidth="1"/>
    <col min="4357" max="4357" width="11.140625" style="11" customWidth="1"/>
    <col min="4358" max="4358" width="11" style="11" bestFit="1" customWidth="1"/>
    <col min="4359" max="4359" width="11.85546875" style="11" bestFit="1" customWidth="1"/>
    <col min="4360" max="4608" width="9.140625" style="11"/>
    <col min="4609" max="4609" width="2.7109375" style="11" customWidth="1"/>
    <col min="4610" max="4610" width="8" style="11" customWidth="1"/>
    <col min="4611" max="4611" width="74.7109375" style="11" customWidth="1"/>
    <col min="4612" max="4612" width="6.7109375" style="11" customWidth="1"/>
    <col min="4613" max="4613" width="11.140625" style="11" customWidth="1"/>
    <col min="4614" max="4614" width="11" style="11" bestFit="1" customWidth="1"/>
    <col min="4615" max="4615" width="11.85546875" style="11" bestFit="1" customWidth="1"/>
    <col min="4616" max="4864" width="9.140625" style="11"/>
    <col min="4865" max="4865" width="2.7109375" style="11" customWidth="1"/>
    <col min="4866" max="4866" width="8" style="11" customWidth="1"/>
    <col min="4867" max="4867" width="74.7109375" style="11" customWidth="1"/>
    <col min="4868" max="4868" width="6.7109375" style="11" customWidth="1"/>
    <col min="4869" max="4869" width="11.140625" style="11" customWidth="1"/>
    <col min="4870" max="4870" width="11" style="11" bestFit="1" customWidth="1"/>
    <col min="4871" max="4871" width="11.85546875" style="11" bestFit="1" customWidth="1"/>
    <col min="4872" max="5120" width="9.140625" style="11"/>
    <col min="5121" max="5121" width="2.7109375" style="11" customWidth="1"/>
    <col min="5122" max="5122" width="8" style="11" customWidth="1"/>
    <col min="5123" max="5123" width="74.7109375" style="11" customWidth="1"/>
    <col min="5124" max="5124" width="6.7109375" style="11" customWidth="1"/>
    <col min="5125" max="5125" width="11.140625" style="11" customWidth="1"/>
    <col min="5126" max="5126" width="11" style="11" bestFit="1" customWidth="1"/>
    <col min="5127" max="5127" width="11.85546875" style="11" bestFit="1" customWidth="1"/>
    <col min="5128" max="5376" width="9.140625" style="11"/>
    <col min="5377" max="5377" width="2.7109375" style="11" customWidth="1"/>
    <col min="5378" max="5378" width="8" style="11" customWidth="1"/>
    <col min="5379" max="5379" width="74.7109375" style="11" customWidth="1"/>
    <col min="5380" max="5380" width="6.7109375" style="11" customWidth="1"/>
    <col min="5381" max="5381" width="11.140625" style="11" customWidth="1"/>
    <col min="5382" max="5382" width="11" style="11" bestFit="1" customWidth="1"/>
    <col min="5383" max="5383" width="11.85546875" style="11" bestFit="1" customWidth="1"/>
    <col min="5384" max="5632" width="9.140625" style="11"/>
    <col min="5633" max="5633" width="2.7109375" style="11" customWidth="1"/>
    <col min="5634" max="5634" width="8" style="11" customWidth="1"/>
    <col min="5635" max="5635" width="74.7109375" style="11" customWidth="1"/>
    <col min="5636" max="5636" width="6.7109375" style="11" customWidth="1"/>
    <col min="5637" max="5637" width="11.140625" style="11" customWidth="1"/>
    <col min="5638" max="5638" width="11" style="11" bestFit="1" customWidth="1"/>
    <col min="5639" max="5639" width="11.85546875" style="11" bestFit="1" customWidth="1"/>
    <col min="5640" max="5888" width="9.140625" style="11"/>
    <col min="5889" max="5889" width="2.7109375" style="11" customWidth="1"/>
    <col min="5890" max="5890" width="8" style="11" customWidth="1"/>
    <col min="5891" max="5891" width="74.7109375" style="11" customWidth="1"/>
    <col min="5892" max="5892" width="6.7109375" style="11" customWidth="1"/>
    <col min="5893" max="5893" width="11.140625" style="11" customWidth="1"/>
    <col min="5894" max="5894" width="11" style="11" bestFit="1" customWidth="1"/>
    <col min="5895" max="5895" width="11.85546875" style="11" bestFit="1" customWidth="1"/>
    <col min="5896" max="6144" width="9.140625" style="11"/>
    <col min="6145" max="6145" width="2.7109375" style="11" customWidth="1"/>
    <col min="6146" max="6146" width="8" style="11" customWidth="1"/>
    <col min="6147" max="6147" width="74.7109375" style="11" customWidth="1"/>
    <col min="6148" max="6148" width="6.7109375" style="11" customWidth="1"/>
    <col min="6149" max="6149" width="11.140625" style="11" customWidth="1"/>
    <col min="6150" max="6150" width="11" style="11" bestFit="1" customWidth="1"/>
    <col min="6151" max="6151" width="11.85546875" style="11" bestFit="1" customWidth="1"/>
    <col min="6152" max="6400" width="9.140625" style="11"/>
    <col min="6401" max="6401" width="2.7109375" style="11" customWidth="1"/>
    <col min="6402" max="6402" width="8" style="11" customWidth="1"/>
    <col min="6403" max="6403" width="74.7109375" style="11" customWidth="1"/>
    <col min="6404" max="6404" width="6.7109375" style="11" customWidth="1"/>
    <col min="6405" max="6405" width="11.140625" style="11" customWidth="1"/>
    <col min="6406" max="6406" width="11" style="11" bestFit="1" customWidth="1"/>
    <col min="6407" max="6407" width="11.85546875" style="11" bestFit="1" customWidth="1"/>
    <col min="6408" max="6656" width="9.140625" style="11"/>
    <col min="6657" max="6657" width="2.7109375" style="11" customWidth="1"/>
    <col min="6658" max="6658" width="8" style="11" customWidth="1"/>
    <col min="6659" max="6659" width="74.7109375" style="11" customWidth="1"/>
    <col min="6660" max="6660" width="6.7109375" style="11" customWidth="1"/>
    <col min="6661" max="6661" width="11.140625" style="11" customWidth="1"/>
    <col min="6662" max="6662" width="11" style="11" bestFit="1" customWidth="1"/>
    <col min="6663" max="6663" width="11.85546875" style="11" bestFit="1" customWidth="1"/>
    <col min="6664" max="6912" width="9.140625" style="11"/>
    <col min="6913" max="6913" width="2.7109375" style="11" customWidth="1"/>
    <col min="6914" max="6914" width="8" style="11" customWidth="1"/>
    <col min="6915" max="6915" width="74.7109375" style="11" customWidth="1"/>
    <col min="6916" max="6916" width="6.7109375" style="11" customWidth="1"/>
    <col min="6917" max="6917" width="11.140625" style="11" customWidth="1"/>
    <col min="6918" max="6918" width="11" style="11" bestFit="1" customWidth="1"/>
    <col min="6919" max="6919" width="11.85546875" style="11" bestFit="1" customWidth="1"/>
    <col min="6920" max="7168" width="9.140625" style="11"/>
    <col min="7169" max="7169" width="2.7109375" style="11" customWidth="1"/>
    <col min="7170" max="7170" width="8" style="11" customWidth="1"/>
    <col min="7171" max="7171" width="74.7109375" style="11" customWidth="1"/>
    <col min="7172" max="7172" width="6.7109375" style="11" customWidth="1"/>
    <col min="7173" max="7173" width="11.140625" style="11" customWidth="1"/>
    <col min="7174" max="7174" width="11" style="11" bestFit="1" customWidth="1"/>
    <col min="7175" max="7175" width="11.85546875" style="11" bestFit="1" customWidth="1"/>
    <col min="7176" max="7424" width="9.140625" style="11"/>
    <col min="7425" max="7425" width="2.7109375" style="11" customWidth="1"/>
    <col min="7426" max="7426" width="8" style="11" customWidth="1"/>
    <col min="7427" max="7427" width="74.7109375" style="11" customWidth="1"/>
    <col min="7428" max="7428" width="6.7109375" style="11" customWidth="1"/>
    <col min="7429" max="7429" width="11.140625" style="11" customWidth="1"/>
    <col min="7430" max="7430" width="11" style="11" bestFit="1" customWidth="1"/>
    <col min="7431" max="7431" width="11.85546875" style="11" bestFit="1" customWidth="1"/>
    <col min="7432" max="7680" width="9.140625" style="11"/>
    <col min="7681" max="7681" width="2.7109375" style="11" customWidth="1"/>
    <col min="7682" max="7682" width="8" style="11" customWidth="1"/>
    <col min="7683" max="7683" width="74.7109375" style="11" customWidth="1"/>
    <col min="7684" max="7684" width="6.7109375" style="11" customWidth="1"/>
    <col min="7685" max="7685" width="11.140625" style="11" customWidth="1"/>
    <col min="7686" max="7686" width="11" style="11" bestFit="1" customWidth="1"/>
    <col min="7687" max="7687" width="11.85546875" style="11" bestFit="1" customWidth="1"/>
    <col min="7688" max="7936" width="9.140625" style="11"/>
    <col min="7937" max="7937" width="2.7109375" style="11" customWidth="1"/>
    <col min="7938" max="7938" width="8" style="11" customWidth="1"/>
    <col min="7939" max="7939" width="74.7109375" style="11" customWidth="1"/>
    <col min="7940" max="7940" width="6.7109375" style="11" customWidth="1"/>
    <col min="7941" max="7941" width="11.140625" style="11" customWidth="1"/>
    <col min="7942" max="7942" width="11" style="11" bestFit="1" customWidth="1"/>
    <col min="7943" max="7943" width="11.85546875" style="11" bestFit="1" customWidth="1"/>
    <col min="7944" max="8192" width="9.140625" style="11"/>
    <col min="8193" max="8193" width="2.7109375" style="11" customWidth="1"/>
    <col min="8194" max="8194" width="8" style="11" customWidth="1"/>
    <col min="8195" max="8195" width="74.7109375" style="11" customWidth="1"/>
    <col min="8196" max="8196" width="6.7109375" style="11" customWidth="1"/>
    <col min="8197" max="8197" width="11.140625" style="11" customWidth="1"/>
    <col min="8198" max="8198" width="11" style="11" bestFit="1" customWidth="1"/>
    <col min="8199" max="8199" width="11.85546875" style="11" bestFit="1" customWidth="1"/>
    <col min="8200" max="8448" width="9.140625" style="11"/>
    <col min="8449" max="8449" width="2.7109375" style="11" customWidth="1"/>
    <col min="8450" max="8450" width="8" style="11" customWidth="1"/>
    <col min="8451" max="8451" width="74.7109375" style="11" customWidth="1"/>
    <col min="8452" max="8452" width="6.7109375" style="11" customWidth="1"/>
    <col min="8453" max="8453" width="11.140625" style="11" customWidth="1"/>
    <col min="8454" max="8454" width="11" style="11" bestFit="1" customWidth="1"/>
    <col min="8455" max="8455" width="11.85546875" style="11" bestFit="1" customWidth="1"/>
    <col min="8456" max="8704" width="9.140625" style="11"/>
    <col min="8705" max="8705" width="2.7109375" style="11" customWidth="1"/>
    <col min="8706" max="8706" width="8" style="11" customWidth="1"/>
    <col min="8707" max="8707" width="74.7109375" style="11" customWidth="1"/>
    <col min="8708" max="8708" width="6.7109375" style="11" customWidth="1"/>
    <col min="8709" max="8709" width="11.140625" style="11" customWidth="1"/>
    <col min="8710" max="8710" width="11" style="11" bestFit="1" customWidth="1"/>
    <col min="8711" max="8711" width="11.85546875" style="11" bestFit="1" customWidth="1"/>
    <col min="8712" max="8960" width="9.140625" style="11"/>
    <col min="8961" max="8961" width="2.7109375" style="11" customWidth="1"/>
    <col min="8962" max="8962" width="8" style="11" customWidth="1"/>
    <col min="8963" max="8963" width="74.7109375" style="11" customWidth="1"/>
    <col min="8964" max="8964" width="6.7109375" style="11" customWidth="1"/>
    <col min="8965" max="8965" width="11.140625" style="11" customWidth="1"/>
    <col min="8966" max="8966" width="11" style="11" bestFit="1" customWidth="1"/>
    <col min="8967" max="8967" width="11.85546875" style="11" bestFit="1" customWidth="1"/>
    <col min="8968" max="9216" width="9.140625" style="11"/>
    <col min="9217" max="9217" width="2.7109375" style="11" customWidth="1"/>
    <col min="9218" max="9218" width="8" style="11" customWidth="1"/>
    <col min="9219" max="9219" width="74.7109375" style="11" customWidth="1"/>
    <col min="9220" max="9220" width="6.7109375" style="11" customWidth="1"/>
    <col min="9221" max="9221" width="11.140625" style="11" customWidth="1"/>
    <col min="9222" max="9222" width="11" style="11" bestFit="1" customWidth="1"/>
    <col min="9223" max="9223" width="11.85546875" style="11" bestFit="1" customWidth="1"/>
    <col min="9224" max="9472" width="9.140625" style="11"/>
    <col min="9473" max="9473" width="2.7109375" style="11" customWidth="1"/>
    <col min="9474" max="9474" width="8" style="11" customWidth="1"/>
    <col min="9475" max="9475" width="74.7109375" style="11" customWidth="1"/>
    <col min="9476" max="9476" width="6.7109375" style="11" customWidth="1"/>
    <col min="9477" max="9477" width="11.140625" style="11" customWidth="1"/>
    <col min="9478" max="9478" width="11" style="11" bestFit="1" customWidth="1"/>
    <col min="9479" max="9479" width="11.85546875" style="11" bestFit="1" customWidth="1"/>
    <col min="9480" max="9728" width="9.140625" style="11"/>
    <col min="9729" max="9729" width="2.7109375" style="11" customWidth="1"/>
    <col min="9730" max="9730" width="8" style="11" customWidth="1"/>
    <col min="9731" max="9731" width="74.7109375" style="11" customWidth="1"/>
    <col min="9732" max="9732" width="6.7109375" style="11" customWidth="1"/>
    <col min="9733" max="9733" width="11.140625" style="11" customWidth="1"/>
    <col min="9734" max="9734" width="11" style="11" bestFit="1" customWidth="1"/>
    <col min="9735" max="9735" width="11.85546875" style="11" bestFit="1" customWidth="1"/>
    <col min="9736" max="9984" width="9.140625" style="11"/>
    <col min="9985" max="9985" width="2.7109375" style="11" customWidth="1"/>
    <col min="9986" max="9986" width="8" style="11" customWidth="1"/>
    <col min="9987" max="9987" width="74.7109375" style="11" customWidth="1"/>
    <col min="9988" max="9988" width="6.7109375" style="11" customWidth="1"/>
    <col min="9989" max="9989" width="11.140625" style="11" customWidth="1"/>
    <col min="9990" max="9990" width="11" style="11" bestFit="1" customWidth="1"/>
    <col min="9991" max="9991" width="11.85546875" style="11" bestFit="1" customWidth="1"/>
    <col min="9992" max="10240" width="9.140625" style="11"/>
    <col min="10241" max="10241" width="2.7109375" style="11" customWidth="1"/>
    <col min="10242" max="10242" width="8" style="11" customWidth="1"/>
    <col min="10243" max="10243" width="74.7109375" style="11" customWidth="1"/>
    <col min="10244" max="10244" width="6.7109375" style="11" customWidth="1"/>
    <col min="10245" max="10245" width="11.140625" style="11" customWidth="1"/>
    <col min="10246" max="10246" width="11" style="11" bestFit="1" customWidth="1"/>
    <col min="10247" max="10247" width="11.85546875" style="11" bestFit="1" customWidth="1"/>
    <col min="10248" max="10496" width="9.140625" style="11"/>
    <col min="10497" max="10497" width="2.7109375" style="11" customWidth="1"/>
    <col min="10498" max="10498" width="8" style="11" customWidth="1"/>
    <col min="10499" max="10499" width="74.7109375" style="11" customWidth="1"/>
    <col min="10500" max="10500" width="6.7109375" style="11" customWidth="1"/>
    <col min="10501" max="10501" width="11.140625" style="11" customWidth="1"/>
    <col min="10502" max="10502" width="11" style="11" bestFit="1" customWidth="1"/>
    <col min="10503" max="10503" width="11.85546875" style="11" bestFit="1" customWidth="1"/>
    <col min="10504" max="10752" width="9.140625" style="11"/>
    <col min="10753" max="10753" width="2.7109375" style="11" customWidth="1"/>
    <col min="10754" max="10754" width="8" style="11" customWidth="1"/>
    <col min="10755" max="10755" width="74.7109375" style="11" customWidth="1"/>
    <col min="10756" max="10756" width="6.7109375" style="11" customWidth="1"/>
    <col min="10757" max="10757" width="11.140625" style="11" customWidth="1"/>
    <col min="10758" max="10758" width="11" style="11" bestFit="1" customWidth="1"/>
    <col min="10759" max="10759" width="11.85546875" style="11" bestFit="1" customWidth="1"/>
    <col min="10760" max="11008" width="9.140625" style="11"/>
    <col min="11009" max="11009" width="2.7109375" style="11" customWidth="1"/>
    <col min="11010" max="11010" width="8" style="11" customWidth="1"/>
    <col min="11011" max="11011" width="74.7109375" style="11" customWidth="1"/>
    <col min="11012" max="11012" width="6.7109375" style="11" customWidth="1"/>
    <col min="11013" max="11013" width="11.140625" style="11" customWidth="1"/>
    <col min="11014" max="11014" width="11" style="11" bestFit="1" customWidth="1"/>
    <col min="11015" max="11015" width="11.85546875" style="11" bestFit="1" customWidth="1"/>
    <col min="11016" max="11264" width="9.140625" style="11"/>
    <col min="11265" max="11265" width="2.7109375" style="11" customWidth="1"/>
    <col min="11266" max="11266" width="8" style="11" customWidth="1"/>
    <col min="11267" max="11267" width="74.7109375" style="11" customWidth="1"/>
    <col min="11268" max="11268" width="6.7109375" style="11" customWidth="1"/>
    <col min="11269" max="11269" width="11.140625" style="11" customWidth="1"/>
    <col min="11270" max="11270" width="11" style="11" bestFit="1" customWidth="1"/>
    <col min="11271" max="11271" width="11.85546875" style="11" bestFit="1" customWidth="1"/>
    <col min="11272" max="11520" width="9.140625" style="11"/>
    <col min="11521" max="11521" width="2.7109375" style="11" customWidth="1"/>
    <col min="11522" max="11522" width="8" style="11" customWidth="1"/>
    <col min="11523" max="11523" width="74.7109375" style="11" customWidth="1"/>
    <col min="11524" max="11524" width="6.7109375" style="11" customWidth="1"/>
    <col min="11525" max="11525" width="11.140625" style="11" customWidth="1"/>
    <col min="11526" max="11526" width="11" style="11" bestFit="1" customWidth="1"/>
    <col min="11527" max="11527" width="11.85546875" style="11" bestFit="1" customWidth="1"/>
    <col min="11528" max="11776" width="9.140625" style="11"/>
    <col min="11777" max="11777" width="2.7109375" style="11" customWidth="1"/>
    <col min="11778" max="11778" width="8" style="11" customWidth="1"/>
    <col min="11779" max="11779" width="74.7109375" style="11" customWidth="1"/>
    <col min="11780" max="11780" width="6.7109375" style="11" customWidth="1"/>
    <col min="11781" max="11781" width="11.140625" style="11" customWidth="1"/>
    <col min="11782" max="11782" width="11" style="11" bestFit="1" customWidth="1"/>
    <col min="11783" max="11783" width="11.85546875" style="11" bestFit="1" customWidth="1"/>
    <col min="11784" max="12032" width="9.140625" style="11"/>
    <col min="12033" max="12033" width="2.7109375" style="11" customWidth="1"/>
    <col min="12034" max="12034" width="8" style="11" customWidth="1"/>
    <col min="12035" max="12035" width="74.7109375" style="11" customWidth="1"/>
    <col min="12036" max="12036" width="6.7109375" style="11" customWidth="1"/>
    <col min="12037" max="12037" width="11.140625" style="11" customWidth="1"/>
    <col min="12038" max="12038" width="11" style="11" bestFit="1" customWidth="1"/>
    <col min="12039" max="12039" width="11.85546875" style="11" bestFit="1" customWidth="1"/>
    <col min="12040" max="12288" width="9.140625" style="11"/>
    <col min="12289" max="12289" width="2.7109375" style="11" customWidth="1"/>
    <col min="12290" max="12290" width="8" style="11" customWidth="1"/>
    <col min="12291" max="12291" width="74.7109375" style="11" customWidth="1"/>
    <col min="12292" max="12292" width="6.7109375" style="11" customWidth="1"/>
    <col min="12293" max="12293" width="11.140625" style="11" customWidth="1"/>
    <col min="12294" max="12294" width="11" style="11" bestFit="1" customWidth="1"/>
    <col min="12295" max="12295" width="11.85546875" style="11" bestFit="1" customWidth="1"/>
    <col min="12296" max="12544" width="9.140625" style="11"/>
    <col min="12545" max="12545" width="2.7109375" style="11" customWidth="1"/>
    <col min="12546" max="12546" width="8" style="11" customWidth="1"/>
    <col min="12547" max="12547" width="74.7109375" style="11" customWidth="1"/>
    <col min="12548" max="12548" width="6.7109375" style="11" customWidth="1"/>
    <col min="12549" max="12549" width="11.140625" style="11" customWidth="1"/>
    <col min="12550" max="12550" width="11" style="11" bestFit="1" customWidth="1"/>
    <col min="12551" max="12551" width="11.85546875" style="11" bestFit="1" customWidth="1"/>
    <col min="12552" max="12800" width="9.140625" style="11"/>
    <col min="12801" max="12801" width="2.7109375" style="11" customWidth="1"/>
    <col min="12802" max="12802" width="8" style="11" customWidth="1"/>
    <col min="12803" max="12803" width="74.7109375" style="11" customWidth="1"/>
    <col min="12804" max="12804" width="6.7109375" style="11" customWidth="1"/>
    <col min="12805" max="12805" width="11.140625" style="11" customWidth="1"/>
    <col min="12806" max="12806" width="11" style="11" bestFit="1" customWidth="1"/>
    <col min="12807" max="12807" width="11.85546875" style="11" bestFit="1" customWidth="1"/>
    <col min="12808" max="13056" width="9.140625" style="11"/>
    <col min="13057" max="13057" width="2.7109375" style="11" customWidth="1"/>
    <col min="13058" max="13058" width="8" style="11" customWidth="1"/>
    <col min="13059" max="13059" width="74.7109375" style="11" customWidth="1"/>
    <col min="13060" max="13060" width="6.7109375" style="11" customWidth="1"/>
    <col min="13061" max="13061" width="11.140625" style="11" customWidth="1"/>
    <col min="13062" max="13062" width="11" style="11" bestFit="1" customWidth="1"/>
    <col min="13063" max="13063" width="11.85546875" style="11" bestFit="1" customWidth="1"/>
    <col min="13064" max="13312" width="9.140625" style="11"/>
    <col min="13313" max="13313" width="2.7109375" style="11" customWidth="1"/>
    <col min="13314" max="13314" width="8" style="11" customWidth="1"/>
    <col min="13315" max="13315" width="74.7109375" style="11" customWidth="1"/>
    <col min="13316" max="13316" width="6.7109375" style="11" customWidth="1"/>
    <col min="13317" max="13317" width="11.140625" style="11" customWidth="1"/>
    <col min="13318" max="13318" width="11" style="11" bestFit="1" customWidth="1"/>
    <col min="13319" max="13319" width="11.85546875" style="11" bestFit="1" customWidth="1"/>
    <col min="13320" max="13568" width="9.140625" style="11"/>
    <col min="13569" max="13569" width="2.7109375" style="11" customWidth="1"/>
    <col min="13570" max="13570" width="8" style="11" customWidth="1"/>
    <col min="13571" max="13571" width="74.7109375" style="11" customWidth="1"/>
    <col min="13572" max="13572" width="6.7109375" style="11" customWidth="1"/>
    <col min="13573" max="13573" width="11.140625" style="11" customWidth="1"/>
    <col min="13574" max="13574" width="11" style="11" bestFit="1" customWidth="1"/>
    <col min="13575" max="13575" width="11.85546875" style="11" bestFit="1" customWidth="1"/>
    <col min="13576" max="13824" width="9.140625" style="11"/>
    <col min="13825" max="13825" width="2.7109375" style="11" customWidth="1"/>
    <col min="13826" max="13826" width="8" style="11" customWidth="1"/>
    <col min="13827" max="13827" width="74.7109375" style="11" customWidth="1"/>
    <col min="13828" max="13828" width="6.7109375" style="11" customWidth="1"/>
    <col min="13829" max="13829" width="11.140625" style="11" customWidth="1"/>
    <col min="13830" max="13830" width="11" style="11" bestFit="1" customWidth="1"/>
    <col min="13831" max="13831" width="11.85546875" style="11" bestFit="1" customWidth="1"/>
    <col min="13832" max="14080" width="9.140625" style="11"/>
    <col min="14081" max="14081" width="2.7109375" style="11" customWidth="1"/>
    <col min="14082" max="14082" width="8" style="11" customWidth="1"/>
    <col min="14083" max="14083" width="74.7109375" style="11" customWidth="1"/>
    <col min="14084" max="14084" width="6.7109375" style="11" customWidth="1"/>
    <col min="14085" max="14085" width="11.140625" style="11" customWidth="1"/>
    <col min="14086" max="14086" width="11" style="11" bestFit="1" customWidth="1"/>
    <col min="14087" max="14087" width="11.85546875" style="11" bestFit="1" customWidth="1"/>
    <col min="14088" max="14336" width="9.140625" style="11"/>
    <col min="14337" max="14337" width="2.7109375" style="11" customWidth="1"/>
    <col min="14338" max="14338" width="8" style="11" customWidth="1"/>
    <col min="14339" max="14339" width="74.7109375" style="11" customWidth="1"/>
    <col min="14340" max="14340" width="6.7109375" style="11" customWidth="1"/>
    <col min="14341" max="14341" width="11.140625" style="11" customWidth="1"/>
    <col min="14342" max="14342" width="11" style="11" bestFit="1" customWidth="1"/>
    <col min="14343" max="14343" width="11.85546875" style="11" bestFit="1" customWidth="1"/>
    <col min="14344" max="14592" width="9.140625" style="11"/>
    <col min="14593" max="14593" width="2.7109375" style="11" customWidth="1"/>
    <col min="14594" max="14594" width="8" style="11" customWidth="1"/>
    <col min="14595" max="14595" width="74.7109375" style="11" customWidth="1"/>
    <col min="14596" max="14596" width="6.7109375" style="11" customWidth="1"/>
    <col min="14597" max="14597" width="11.140625" style="11" customWidth="1"/>
    <col min="14598" max="14598" width="11" style="11" bestFit="1" customWidth="1"/>
    <col min="14599" max="14599" width="11.85546875" style="11" bestFit="1" customWidth="1"/>
    <col min="14600" max="14848" width="9.140625" style="11"/>
    <col min="14849" max="14849" width="2.7109375" style="11" customWidth="1"/>
    <col min="14850" max="14850" width="8" style="11" customWidth="1"/>
    <col min="14851" max="14851" width="74.7109375" style="11" customWidth="1"/>
    <col min="14852" max="14852" width="6.7109375" style="11" customWidth="1"/>
    <col min="14853" max="14853" width="11.140625" style="11" customWidth="1"/>
    <col min="14854" max="14854" width="11" style="11" bestFit="1" customWidth="1"/>
    <col min="14855" max="14855" width="11.85546875" style="11" bestFit="1" customWidth="1"/>
    <col min="14856" max="15104" width="9.140625" style="11"/>
    <col min="15105" max="15105" width="2.7109375" style="11" customWidth="1"/>
    <col min="15106" max="15106" width="8" style="11" customWidth="1"/>
    <col min="15107" max="15107" width="74.7109375" style="11" customWidth="1"/>
    <col min="15108" max="15108" width="6.7109375" style="11" customWidth="1"/>
    <col min="15109" max="15109" width="11.140625" style="11" customWidth="1"/>
    <col min="15110" max="15110" width="11" style="11" bestFit="1" customWidth="1"/>
    <col min="15111" max="15111" width="11.85546875" style="11" bestFit="1" customWidth="1"/>
    <col min="15112" max="15360" width="9.140625" style="11"/>
    <col min="15361" max="15361" width="2.7109375" style="11" customWidth="1"/>
    <col min="15362" max="15362" width="8" style="11" customWidth="1"/>
    <col min="15363" max="15363" width="74.7109375" style="11" customWidth="1"/>
    <col min="15364" max="15364" width="6.7109375" style="11" customWidth="1"/>
    <col min="15365" max="15365" width="11.140625" style="11" customWidth="1"/>
    <col min="15366" max="15366" width="11" style="11" bestFit="1" customWidth="1"/>
    <col min="15367" max="15367" width="11.85546875" style="11" bestFit="1" customWidth="1"/>
    <col min="15368" max="15616" width="9.140625" style="11"/>
    <col min="15617" max="15617" width="2.7109375" style="11" customWidth="1"/>
    <col min="15618" max="15618" width="8" style="11" customWidth="1"/>
    <col min="15619" max="15619" width="74.7109375" style="11" customWidth="1"/>
    <col min="15620" max="15620" width="6.7109375" style="11" customWidth="1"/>
    <col min="15621" max="15621" width="11.140625" style="11" customWidth="1"/>
    <col min="15622" max="15622" width="11" style="11" bestFit="1" customWidth="1"/>
    <col min="15623" max="15623" width="11.85546875" style="11" bestFit="1" customWidth="1"/>
    <col min="15624" max="15872" width="9.140625" style="11"/>
    <col min="15873" max="15873" width="2.7109375" style="11" customWidth="1"/>
    <col min="15874" max="15874" width="8" style="11" customWidth="1"/>
    <col min="15875" max="15875" width="74.7109375" style="11" customWidth="1"/>
    <col min="15876" max="15876" width="6.7109375" style="11" customWidth="1"/>
    <col min="15877" max="15877" width="11.140625" style="11" customWidth="1"/>
    <col min="15878" max="15878" width="11" style="11" bestFit="1" customWidth="1"/>
    <col min="15879" max="15879" width="11.85546875" style="11" bestFit="1" customWidth="1"/>
    <col min="15880" max="16128" width="9.140625" style="11"/>
    <col min="16129" max="16129" width="2.7109375" style="11" customWidth="1"/>
    <col min="16130" max="16130" width="8" style="11" customWidth="1"/>
    <col min="16131" max="16131" width="74.7109375" style="11" customWidth="1"/>
    <col min="16132" max="16132" width="6.7109375" style="11" customWidth="1"/>
    <col min="16133" max="16133" width="11.140625" style="11" customWidth="1"/>
    <col min="16134" max="16134" width="11" style="11" bestFit="1" customWidth="1"/>
    <col min="16135" max="16135" width="11.85546875" style="11" bestFit="1" customWidth="1"/>
    <col min="16136" max="16384" width="9.140625" style="11"/>
  </cols>
  <sheetData>
    <row r="1" spans="2:9" ht="105.6" customHeight="1" x14ac:dyDescent="0.25">
      <c r="C1" s="12"/>
    </row>
    <row r="2" spans="2:9" x14ac:dyDescent="0.25">
      <c r="B2" s="242" t="s">
        <v>171</v>
      </c>
      <c r="C2" s="243" t="s">
        <v>220</v>
      </c>
      <c r="D2" s="242" t="s">
        <v>10</v>
      </c>
      <c r="E2" s="240" t="s">
        <v>0</v>
      </c>
      <c r="F2" s="240" t="s">
        <v>172</v>
      </c>
      <c r="G2" s="240" t="s">
        <v>173</v>
      </c>
    </row>
    <row r="3" spans="2:9" x14ac:dyDescent="0.25">
      <c r="B3" s="242"/>
      <c r="C3" s="243"/>
      <c r="D3" s="242"/>
      <c r="E3" s="240"/>
      <c r="F3" s="241"/>
      <c r="G3" s="241"/>
    </row>
    <row r="4" spans="2:9" x14ac:dyDescent="0.25">
      <c r="B4" s="14" t="s">
        <v>174</v>
      </c>
      <c r="C4" s="15" t="s">
        <v>175</v>
      </c>
      <c r="D4" s="16" t="s">
        <v>2</v>
      </c>
      <c r="E4" s="17">
        <v>1</v>
      </c>
      <c r="F4" s="18"/>
      <c r="G4" s="18">
        <f t="shared" ref="G4:G10" si="0">E4*F4</f>
        <v>0</v>
      </c>
      <c r="I4" s="218"/>
    </row>
    <row r="5" spans="2:9" x14ac:dyDescent="0.25">
      <c r="B5" s="14" t="s">
        <v>176</v>
      </c>
      <c r="C5" s="19" t="s">
        <v>177</v>
      </c>
      <c r="D5" s="16" t="s">
        <v>4</v>
      </c>
      <c r="E5" s="17">
        <v>30</v>
      </c>
      <c r="F5" s="18"/>
      <c r="G5" s="18">
        <f t="shared" si="0"/>
        <v>0</v>
      </c>
      <c r="I5" s="218"/>
    </row>
    <row r="6" spans="2:9" x14ac:dyDescent="0.25">
      <c r="B6" s="20" t="s">
        <v>178</v>
      </c>
      <c r="C6" s="21" t="s">
        <v>179</v>
      </c>
      <c r="D6" s="16" t="s">
        <v>4</v>
      </c>
      <c r="E6" s="17">
        <v>30</v>
      </c>
      <c r="F6" s="18"/>
      <c r="G6" s="18">
        <f t="shared" si="0"/>
        <v>0</v>
      </c>
      <c r="I6" s="218"/>
    </row>
    <row r="7" spans="2:9" x14ac:dyDescent="0.25">
      <c r="B7" s="20" t="s">
        <v>180</v>
      </c>
      <c r="C7" s="15" t="s">
        <v>181</v>
      </c>
      <c r="D7" s="16" t="s">
        <v>4</v>
      </c>
      <c r="E7" s="17">
        <v>10</v>
      </c>
      <c r="F7" s="18"/>
      <c r="G7" s="18">
        <f t="shared" si="0"/>
        <v>0</v>
      </c>
      <c r="I7" s="218"/>
    </row>
    <row r="8" spans="2:9" x14ac:dyDescent="0.25">
      <c r="B8" s="20" t="s">
        <v>182</v>
      </c>
      <c r="C8" s="22" t="s">
        <v>183</v>
      </c>
      <c r="D8" s="16" t="s">
        <v>4</v>
      </c>
      <c r="E8" s="17">
        <v>10</v>
      </c>
      <c r="F8" s="18"/>
      <c r="G8" s="18">
        <f t="shared" si="0"/>
        <v>0</v>
      </c>
      <c r="I8" s="218"/>
    </row>
    <row r="9" spans="2:9" x14ac:dyDescent="0.25">
      <c r="B9" s="20" t="s">
        <v>184</v>
      </c>
      <c r="C9" s="15" t="s">
        <v>185</v>
      </c>
      <c r="D9" s="16" t="s">
        <v>4</v>
      </c>
      <c r="E9" s="17">
        <v>10</v>
      </c>
      <c r="F9" s="18"/>
      <c r="G9" s="18">
        <f t="shared" si="0"/>
        <v>0</v>
      </c>
      <c r="I9" s="218"/>
    </row>
    <row r="10" spans="2:9" x14ac:dyDescent="0.25">
      <c r="B10" s="20" t="s">
        <v>186</v>
      </c>
      <c r="C10" s="15" t="s">
        <v>187</v>
      </c>
      <c r="D10" s="16" t="s">
        <v>4</v>
      </c>
      <c r="E10" s="17">
        <v>30</v>
      </c>
      <c r="F10" s="18"/>
      <c r="G10" s="18">
        <f t="shared" si="0"/>
        <v>0</v>
      </c>
      <c r="I10" s="218"/>
    </row>
    <row r="11" spans="2:9" ht="40.5" customHeight="1" x14ac:dyDescent="0.25">
      <c r="B11" s="20" t="s">
        <v>188</v>
      </c>
      <c r="C11" s="23" t="s">
        <v>189</v>
      </c>
      <c r="D11" s="24" t="s">
        <v>190</v>
      </c>
      <c r="E11" s="25">
        <v>40</v>
      </c>
      <c r="F11" s="26"/>
      <c r="G11" s="26">
        <f>E11*F11</f>
        <v>0</v>
      </c>
      <c r="I11" s="218"/>
    </row>
    <row r="12" spans="2:9" x14ac:dyDescent="0.25">
      <c r="B12" s="27" t="s">
        <v>191</v>
      </c>
      <c r="C12" s="28" t="s">
        <v>192</v>
      </c>
      <c r="D12" s="29" t="s">
        <v>190</v>
      </c>
      <c r="E12" s="30">
        <v>9</v>
      </c>
      <c r="F12" s="18"/>
      <c r="G12" s="18">
        <f>E12*F12</f>
        <v>0</v>
      </c>
      <c r="I12" s="218"/>
    </row>
    <row r="13" spans="2:9" x14ac:dyDescent="0.25">
      <c r="B13" s="20" t="s">
        <v>193</v>
      </c>
      <c r="C13" s="28" t="s">
        <v>221</v>
      </c>
      <c r="D13" s="29" t="s">
        <v>190</v>
      </c>
      <c r="E13" s="30">
        <v>2</v>
      </c>
      <c r="F13" s="18"/>
      <c r="G13" s="18">
        <f>E13*F13</f>
        <v>0</v>
      </c>
      <c r="I13" s="218"/>
    </row>
    <row r="14" spans="2:9" ht="24.75" customHeight="1" x14ac:dyDescent="0.25">
      <c r="B14" s="20" t="s">
        <v>194</v>
      </c>
      <c r="C14" s="31" t="s">
        <v>195</v>
      </c>
      <c r="D14" s="32" t="s">
        <v>4</v>
      </c>
      <c r="E14" s="33">
        <v>19</v>
      </c>
      <c r="F14" s="18"/>
      <c r="G14" s="18">
        <f t="shared" ref="G14:G24" si="1">E14*F14</f>
        <v>0</v>
      </c>
      <c r="I14" s="218"/>
    </row>
    <row r="15" spans="2:9" x14ac:dyDescent="0.25">
      <c r="B15" s="20" t="s">
        <v>196</v>
      </c>
      <c r="C15" s="15" t="s">
        <v>197</v>
      </c>
      <c r="D15" s="16" t="s">
        <v>198</v>
      </c>
      <c r="E15" s="17">
        <v>12</v>
      </c>
      <c r="F15" s="18"/>
      <c r="G15" s="18">
        <f t="shared" si="1"/>
        <v>0</v>
      </c>
      <c r="I15" s="218"/>
    </row>
    <row r="16" spans="2:9" x14ac:dyDescent="0.25">
      <c r="B16" s="20" t="s">
        <v>199</v>
      </c>
      <c r="C16" s="15" t="s">
        <v>200</v>
      </c>
      <c r="D16" s="16" t="s">
        <v>198</v>
      </c>
      <c r="E16" s="17">
        <v>24</v>
      </c>
      <c r="F16" s="18"/>
      <c r="G16" s="18">
        <f t="shared" si="1"/>
        <v>0</v>
      </c>
      <c r="I16" s="218"/>
    </row>
    <row r="17" spans="2:9" x14ac:dyDescent="0.25">
      <c r="B17" s="20" t="s">
        <v>201</v>
      </c>
      <c r="C17" s="15" t="s">
        <v>202</v>
      </c>
      <c r="D17" s="16" t="s">
        <v>198</v>
      </c>
      <c r="E17" s="17">
        <v>72</v>
      </c>
      <c r="F17" s="18"/>
      <c r="G17" s="18">
        <f t="shared" si="1"/>
        <v>0</v>
      </c>
      <c r="I17" s="218"/>
    </row>
    <row r="18" spans="2:9" x14ac:dyDescent="0.25">
      <c r="B18" s="20" t="s">
        <v>203</v>
      </c>
      <c r="C18" s="15" t="s">
        <v>204</v>
      </c>
      <c r="D18" s="16" t="s">
        <v>2</v>
      </c>
      <c r="E18" s="34">
        <v>1</v>
      </c>
      <c r="F18" s="18"/>
      <c r="G18" s="18">
        <f t="shared" si="1"/>
        <v>0</v>
      </c>
      <c r="I18" s="218"/>
    </row>
    <row r="19" spans="2:9" x14ac:dyDescent="0.25">
      <c r="B19" s="20" t="s">
        <v>205</v>
      </c>
      <c r="C19" s="35" t="s">
        <v>206</v>
      </c>
      <c r="D19" s="16" t="s">
        <v>2</v>
      </c>
      <c r="E19" s="34">
        <v>1</v>
      </c>
      <c r="F19" s="18"/>
      <c r="G19" s="18">
        <f t="shared" si="1"/>
        <v>0</v>
      </c>
      <c r="I19" s="218"/>
    </row>
    <row r="20" spans="2:9" ht="19.5" customHeight="1" x14ac:dyDescent="0.25">
      <c r="B20" s="20" t="s">
        <v>207</v>
      </c>
      <c r="C20" s="36" t="s">
        <v>208</v>
      </c>
      <c r="D20" s="16" t="s">
        <v>2</v>
      </c>
      <c r="E20" s="34">
        <v>1</v>
      </c>
      <c r="F20" s="18"/>
      <c r="G20" s="18">
        <f t="shared" si="1"/>
        <v>0</v>
      </c>
      <c r="I20" s="218"/>
    </row>
    <row r="21" spans="2:9" ht="28.5" customHeight="1" x14ac:dyDescent="0.25">
      <c r="B21" s="20" t="s">
        <v>209</v>
      </c>
      <c r="C21" s="36" t="s">
        <v>210</v>
      </c>
      <c r="D21" s="16" t="s">
        <v>2</v>
      </c>
      <c r="E21" s="34">
        <v>1</v>
      </c>
      <c r="F21" s="18"/>
      <c r="G21" s="18">
        <f t="shared" si="1"/>
        <v>0</v>
      </c>
      <c r="I21" s="218"/>
    </row>
    <row r="22" spans="2:9" x14ac:dyDescent="0.25">
      <c r="B22" s="37" t="s">
        <v>211</v>
      </c>
      <c r="C22" s="15" t="s">
        <v>212</v>
      </c>
      <c r="D22" s="38" t="s">
        <v>2</v>
      </c>
      <c r="E22" s="34">
        <v>1</v>
      </c>
      <c r="F22" s="18"/>
      <c r="G22" s="18">
        <f t="shared" si="1"/>
        <v>0</v>
      </c>
      <c r="I22" s="218"/>
    </row>
    <row r="23" spans="2:9" ht="22.5" x14ac:dyDescent="0.25">
      <c r="B23" s="37" t="s">
        <v>213</v>
      </c>
      <c r="C23" s="15" t="s">
        <v>214</v>
      </c>
      <c r="D23" s="38" t="s">
        <v>2</v>
      </c>
      <c r="E23" s="34">
        <v>1</v>
      </c>
      <c r="F23" s="18"/>
      <c r="G23" s="18">
        <f t="shared" si="1"/>
        <v>0</v>
      </c>
      <c r="I23" s="218"/>
    </row>
    <row r="24" spans="2:9" x14ac:dyDescent="0.25">
      <c r="B24" s="39" t="s">
        <v>215</v>
      </c>
      <c r="C24" s="40" t="s">
        <v>216</v>
      </c>
      <c r="D24" s="38" t="s">
        <v>2</v>
      </c>
      <c r="E24" s="34">
        <v>1</v>
      </c>
      <c r="F24" s="18"/>
      <c r="G24" s="18">
        <f t="shared" si="1"/>
        <v>0</v>
      </c>
      <c r="I24" s="218"/>
    </row>
    <row r="25" spans="2:9" x14ac:dyDescent="0.25">
      <c r="B25" s="41"/>
    </row>
    <row r="26" spans="2:9" x14ac:dyDescent="0.25">
      <c r="C26" s="42" t="s">
        <v>217</v>
      </c>
      <c r="G26" s="43">
        <f>SUM(G4:G24)</f>
        <v>0</v>
      </c>
    </row>
    <row r="27" spans="2:9" x14ac:dyDescent="0.25">
      <c r="C27" s="44" t="s">
        <v>218</v>
      </c>
      <c r="G27" s="45">
        <f>0.27*G26</f>
        <v>0</v>
      </c>
    </row>
    <row r="28" spans="2:9" x14ac:dyDescent="0.25">
      <c r="C28" s="46" t="s">
        <v>219</v>
      </c>
      <c r="G28" s="47">
        <f>G26+G27</f>
        <v>0</v>
      </c>
    </row>
  </sheetData>
  <sheetProtection selectLockedCells="1" selectUnlockedCells="1"/>
  <mergeCells count="6">
    <mergeCell ref="G2:G3"/>
    <mergeCell ref="B2:B3"/>
    <mergeCell ref="C2:C3"/>
    <mergeCell ref="D2:D3"/>
    <mergeCell ref="E2:E3"/>
    <mergeCell ref="F2:F3"/>
  </mergeCells>
  <pageMargins left="0.70833333333333337" right="0.70833333333333337" top="0.74861111111111112" bottom="0.74791666666666667" header="0.31527777777777777" footer="0.51180555555555551"/>
  <pageSetup paperSize="9" scale="72" firstPageNumber="0" orientation="portrait" horizontalDpi="300" verticalDpi="300" r:id="rId1"/>
  <headerFooter alignWithMargins="0">
    <oddHeader>&amp;CÁrazatlan költségvetés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opLeftCell="A80" workbookViewId="0">
      <selection activeCell="H98" sqref="H98:H99"/>
    </sheetView>
  </sheetViews>
  <sheetFormatPr defaultColWidth="8.85546875" defaultRowHeight="16.5" x14ac:dyDescent="0.3"/>
  <cols>
    <col min="1" max="1" width="60.28515625" style="224" customWidth="1"/>
    <col min="2" max="5" width="8.85546875" style="223"/>
    <col min="6" max="7" width="8.85546875" style="223" customWidth="1"/>
    <col min="8" max="8" width="9.85546875" style="222" bestFit="1" customWidth="1"/>
    <col min="9" max="9" width="14.140625" style="221" customWidth="1"/>
    <col min="10" max="16384" width="8.85546875" style="221"/>
  </cols>
  <sheetData>
    <row r="1" spans="1:8" s="121" customFormat="1" ht="49.5" x14ac:dyDescent="0.25">
      <c r="A1" s="237" t="s">
        <v>108</v>
      </c>
      <c r="B1" s="238" t="s">
        <v>109</v>
      </c>
      <c r="C1" s="238" t="s">
        <v>0</v>
      </c>
      <c r="D1" s="237" t="s">
        <v>110</v>
      </c>
      <c r="E1" s="237" t="s">
        <v>111</v>
      </c>
      <c r="F1" s="237" t="s">
        <v>112</v>
      </c>
      <c r="G1" s="237" t="s">
        <v>113</v>
      </c>
      <c r="H1" s="236" t="s">
        <v>114</v>
      </c>
    </row>
    <row r="2" spans="1:8" s="121" customFormat="1" x14ac:dyDescent="0.25">
      <c r="A2" s="122" t="s">
        <v>115</v>
      </c>
      <c r="B2" s="123"/>
      <c r="C2" s="123"/>
      <c r="D2" s="124"/>
      <c r="E2" s="124"/>
      <c r="F2" s="123"/>
      <c r="G2" s="123"/>
      <c r="H2" s="125"/>
    </row>
    <row r="3" spans="1:8" s="132" customFormat="1" x14ac:dyDescent="0.3">
      <c r="A3" s="126" t="s">
        <v>116</v>
      </c>
      <c r="B3" s="127" t="s">
        <v>3</v>
      </c>
      <c r="C3" s="128">
        <v>24800</v>
      </c>
      <c r="D3" s="128"/>
      <c r="E3" s="129"/>
      <c r="F3" s="130">
        <f>C3*D3</f>
        <v>0</v>
      </c>
      <c r="G3" s="130">
        <f>E3*C3</f>
        <v>0</v>
      </c>
      <c r="H3" s="131">
        <f>F3+G3</f>
        <v>0</v>
      </c>
    </row>
    <row r="4" spans="1:8" s="121" customFormat="1" x14ac:dyDescent="0.3">
      <c r="A4" s="126" t="s">
        <v>117</v>
      </c>
      <c r="B4" s="127" t="s">
        <v>3</v>
      </c>
      <c r="C4" s="128">
        <v>24800</v>
      </c>
      <c r="D4" s="128"/>
      <c r="E4" s="129"/>
      <c r="F4" s="130">
        <f>C4*D4</f>
        <v>0</v>
      </c>
      <c r="G4" s="130">
        <f>E4*C4</f>
        <v>0</v>
      </c>
      <c r="H4" s="131">
        <f>F4+G4</f>
        <v>0</v>
      </c>
    </row>
    <row r="5" spans="1:8" s="121" customFormat="1" x14ac:dyDescent="0.3">
      <c r="A5" s="126" t="s">
        <v>118</v>
      </c>
      <c r="B5" s="127" t="s">
        <v>3</v>
      </c>
      <c r="C5" s="128">
        <v>24800</v>
      </c>
      <c r="D5" s="128"/>
      <c r="E5" s="129"/>
      <c r="F5" s="130">
        <f>C5*D5</f>
        <v>0</v>
      </c>
      <c r="G5" s="130">
        <f>E5*C5</f>
        <v>0</v>
      </c>
      <c r="H5" s="131">
        <f>F5+G5</f>
        <v>0</v>
      </c>
    </row>
    <row r="6" spans="1:8" s="121" customFormat="1" x14ac:dyDescent="0.3">
      <c r="A6" s="126" t="s">
        <v>119</v>
      </c>
      <c r="B6" s="128" t="s">
        <v>3</v>
      </c>
      <c r="C6" s="128">
        <v>14319</v>
      </c>
      <c r="D6" s="128"/>
      <c r="E6" s="129"/>
      <c r="F6" s="130">
        <f>C6*D6</f>
        <v>0</v>
      </c>
      <c r="G6" s="130">
        <f>E6*C6</f>
        <v>0</v>
      </c>
      <c r="H6" s="131">
        <f>F6+G6</f>
        <v>0</v>
      </c>
    </row>
    <row r="7" spans="1:8" s="132" customFormat="1" x14ac:dyDescent="0.3">
      <c r="A7" s="133" t="s">
        <v>120</v>
      </c>
      <c r="B7" s="134"/>
      <c r="C7" s="134"/>
      <c r="D7" s="134"/>
      <c r="E7" s="134"/>
      <c r="F7" s="134"/>
      <c r="G7" s="134"/>
      <c r="H7" s="135"/>
    </row>
    <row r="8" spans="1:8" s="132" customFormat="1" x14ac:dyDescent="0.3">
      <c r="A8" s="136" t="s">
        <v>689</v>
      </c>
      <c r="B8" s="244" t="s">
        <v>296</v>
      </c>
      <c r="C8" s="245"/>
      <c r="D8" s="245"/>
      <c r="E8" s="245"/>
      <c r="F8" s="245"/>
      <c r="G8" s="245"/>
      <c r="H8" s="245"/>
    </row>
    <row r="9" spans="1:8" s="132" customFormat="1" x14ac:dyDescent="0.3">
      <c r="A9" s="137" t="s">
        <v>167</v>
      </c>
      <c r="B9" s="138" t="s">
        <v>2</v>
      </c>
      <c r="C9" s="139">
        <v>1</v>
      </c>
      <c r="D9" s="140"/>
      <c r="E9" s="140"/>
      <c r="F9" s="141">
        <f>C9*D9</f>
        <v>0</v>
      </c>
      <c r="G9" s="141">
        <f>E9*C9</f>
        <v>0</v>
      </c>
      <c r="H9" s="142">
        <f>F9+G9</f>
        <v>0</v>
      </c>
    </row>
    <row r="10" spans="1:8" s="132" customFormat="1" ht="33" x14ac:dyDescent="0.25">
      <c r="A10" s="143" t="s">
        <v>121</v>
      </c>
      <c r="B10" s="144" t="s">
        <v>2</v>
      </c>
      <c r="C10" s="144">
        <v>212</v>
      </c>
      <c r="D10" s="145"/>
      <c r="E10" s="145"/>
      <c r="F10" s="141">
        <f>C10*D10</f>
        <v>0</v>
      </c>
      <c r="G10" s="141">
        <f>E10*C10</f>
        <v>0</v>
      </c>
      <c r="H10" s="142">
        <f>F10+G10</f>
        <v>0</v>
      </c>
    </row>
    <row r="11" spans="1:8" s="132" customFormat="1" ht="33" x14ac:dyDescent="0.25">
      <c r="A11" s="143" t="s">
        <v>122</v>
      </c>
      <c r="B11" s="128" t="s">
        <v>2</v>
      </c>
      <c r="C11" s="128">
        <v>212</v>
      </c>
      <c r="D11" s="146"/>
      <c r="E11" s="146"/>
      <c r="F11" s="130">
        <f>C11*D11</f>
        <v>0</v>
      </c>
      <c r="G11" s="130">
        <f>E11*C11</f>
        <v>0</v>
      </c>
      <c r="H11" s="131">
        <f>F11+G11</f>
        <v>0</v>
      </c>
    </row>
    <row r="12" spans="1:8" s="148" customFormat="1" x14ac:dyDescent="0.25">
      <c r="A12" s="147" t="s">
        <v>123</v>
      </c>
      <c r="B12" s="246" t="s">
        <v>296</v>
      </c>
      <c r="C12" s="247"/>
      <c r="D12" s="247"/>
      <c r="E12" s="247"/>
      <c r="F12" s="247"/>
      <c r="G12" s="247"/>
      <c r="H12" s="248"/>
    </row>
    <row r="13" spans="1:8" s="132" customFormat="1" ht="49.5" x14ac:dyDescent="0.25">
      <c r="A13" s="235" t="s">
        <v>688</v>
      </c>
      <c r="B13" s="232" t="s">
        <v>2</v>
      </c>
      <c r="C13" s="232">
        <v>5767</v>
      </c>
      <c r="D13" s="232"/>
      <c r="E13" s="232"/>
      <c r="F13" s="231">
        <f t="shared" ref="F13:F21" si="0">C13*D13</f>
        <v>0</v>
      </c>
      <c r="G13" s="231">
        <f t="shared" ref="G13:G21" si="1">E13*C13</f>
        <v>0</v>
      </c>
      <c r="H13" s="230">
        <f t="shared" ref="H13:H21" si="2">F13+G13</f>
        <v>0</v>
      </c>
    </row>
    <row r="14" spans="1:8" s="132" customFormat="1" x14ac:dyDescent="0.25">
      <c r="A14" s="149" t="s">
        <v>297</v>
      </c>
      <c r="B14" s="150" t="s">
        <v>2</v>
      </c>
      <c r="C14" s="150">
        <v>350</v>
      </c>
      <c r="D14" s="150"/>
      <c r="E14" s="150"/>
      <c r="F14" s="130">
        <f t="shared" si="0"/>
        <v>0</v>
      </c>
      <c r="G14" s="130">
        <f t="shared" si="1"/>
        <v>0</v>
      </c>
      <c r="H14" s="131">
        <f t="shared" si="2"/>
        <v>0</v>
      </c>
    </row>
    <row r="15" spans="1:8" s="132" customFormat="1" ht="33" x14ac:dyDescent="0.25">
      <c r="A15" s="149" t="s">
        <v>298</v>
      </c>
      <c r="B15" s="150" t="s">
        <v>2</v>
      </c>
      <c r="C15" s="150">
        <v>582</v>
      </c>
      <c r="D15" s="150"/>
      <c r="E15" s="150"/>
      <c r="F15" s="130">
        <f t="shared" si="0"/>
        <v>0</v>
      </c>
      <c r="G15" s="130">
        <f t="shared" si="1"/>
        <v>0</v>
      </c>
      <c r="H15" s="131">
        <f t="shared" si="2"/>
        <v>0</v>
      </c>
    </row>
    <row r="16" spans="1:8" s="132" customFormat="1" ht="33" x14ac:dyDescent="0.25">
      <c r="A16" s="149" t="s">
        <v>299</v>
      </c>
      <c r="B16" s="150" t="s">
        <v>4</v>
      </c>
      <c r="C16" s="150">
        <v>153</v>
      </c>
      <c r="D16" s="150"/>
      <c r="E16" s="150"/>
      <c r="F16" s="130">
        <f t="shared" si="0"/>
        <v>0</v>
      </c>
      <c r="G16" s="130">
        <f t="shared" si="1"/>
        <v>0</v>
      </c>
      <c r="H16" s="131">
        <f t="shared" si="2"/>
        <v>0</v>
      </c>
    </row>
    <row r="17" spans="1:14" s="132" customFormat="1" ht="33" x14ac:dyDescent="0.25">
      <c r="A17" s="149" t="s">
        <v>300</v>
      </c>
      <c r="B17" s="150" t="s">
        <v>4</v>
      </c>
      <c r="C17" s="150">
        <v>160</v>
      </c>
      <c r="D17" s="150"/>
      <c r="E17" s="150"/>
      <c r="F17" s="130">
        <f t="shared" si="0"/>
        <v>0</v>
      </c>
      <c r="G17" s="130">
        <f t="shared" si="1"/>
        <v>0</v>
      </c>
      <c r="H17" s="131">
        <f t="shared" si="2"/>
        <v>0</v>
      </c>
    </row>
    <row r="18" spans="1:14" s="132" customFormat="1" x14ac:dyDescent="0.25">
      <c r="A18" s="235" t="s">
        <v>301</v>
      </c>
      <c r="B18" s="232" t="s">
        <v>22</v>
      </c>
      <c r="C18" s="232">
        <v>70</v>
      </c>
      <c r="D18" s="232"/>
      <c r="E18" s="232"/>
      <c r="F18" s="231">
        <f t="shared" si="0"/>
        <v>0</v>
      </c>
      <c r="G18" s="231">
        <f t="shared" si="1"/>
        <v>0</v>
      </c>
      <c r="H18" s="230">
        <f t="shared" si="2"/>
        <v>0</v>
      </c>
      <c r="N18" s="234"/>
    </row>
    <row r="19" spans="1:14" s="132" customFormat="1" x14ac:dyDescent="0.25">
      <c r="A19" s="233" t="s">
        <v>687</v>
      </c>
      <c r="B19" s="232" t="s">
        <v>3</v>
      </c>
      <c r="C19" s="232">
        <v>1392</v>
      </c>
      <c r="D19" s="232"/>
      <c r="E19" s="232"/>
      <c r="F19" s="231">
        <f t="shared" si="0"/>
        <v>0</v>
      </c>
      <c r="G19" s="231">
        <f t="shared" si="1"/>
        <v>0</v>
      </c>
      <c r="H19" s="230">
        <f t="shared" si="2"/>
        <v>0</v>
      </c>
    </row>
    <row r="20" spans="1:14" s="132" customFormat="1" x14ac:dyDescent="0.25">
      <c r="A20" s="229" t="s">
        <v>686</v>
      </c>
      <c r="B20" s="150" t="s">
        <v>22</v>
      </c>
      <c r="C20" s="150">
        <v>7.7</v>
      </c>
      <c r="D20" s="150"/>
      <c r="E20" s="150"/>
      <c r="F20" s="130">
        <f t="shared" si="0"/>
        <v>0</v>
      </c>
      <c r="G20" s="130">
        <f t="shared" si="1"/>
        <v>0</v>
      </c>
      <c r="H20" s="131">
        <f t="shared" si="2"/>
        <v>0</v>
      </c>
      <c r="I20" s="151" t="s">
        <v>302</v>
      </c>
    </row>
    <row r="21" spans="1:14" s="132" customFormat="1" x14ac:dyDescent="0.25">
      <c r="A21" s="149" t="s">
        <v>303</v>
      </c>
      <c r="B21" s="150" t="s">
        <v>3</v>
      </c>
      <c r="C21" s="150">
        <v>96</v>
      </c>
      <c r="D21" s="150"/>
      <c r="E21" s="150"/>
      <c r="F21" s="130">
        <f t="shared" si="0"/>
        <v>0</v>
      </c>
      <c r="G21" s="130">
        <f t="shared" si="1"/>
        <v>0</v>
      </c>
      <c r="H21" s="131">
        <f t="shared" si="2"/>
        <v>0</v>
      </c>
    </row>
    <row r="22" spans="1:14" s="132" customFormat="1" x14ac:dyDescent="0.3">
      <c r="A22" s="152" t="s">
        <v>124</v>
      </c>
      <c r="B22" s="153"/>
      <c r="C22" s="153"/>
      <c r="D22" s="153"/>
      <c r="E22" s="153"/>
      <c r="F22" s="153"/>
      <c r="G22" s="153"/>
      <c r="H22" s="154"/>
    </row>
    <row r="23" spans="1:14" s="132" customFormat="1" ht="66" x14ac:dyDescent="0.3">
      <c r="A23" s="126" t="s">
        <v>304</v>
      </c>
      <c r="B23" s="128" t="s">
        <v>3</v>
      </c>
      <c r="C23" s="128">
        <v>10270</v>
      </c>
      <c r="D23" s="146"/>
      <c r="E23" s="146"/>
      <c r="F23" s="130">
        <f>C23*D23</f>
        <v>0</v>
      </c>
      <c r="G23" s="130">
        <f>E23*C23</f>
        <v>0</v>
      </c>
      <c r="H23" s="131">
        <f>F23+G23</f>
        <v>0</v>
      </c>
    </row>
    <row r="24" spans="1:14" s="132" customFormat="1" ht="18" x14ac:dyDescent="0.25">
      <c r="A24" s="143" t="s">
        <v>685</v>
      </c>
      <c r="B24" s="128" t="s">
        <v>3</v>
      </c>
      <c r="C24" s="128">
        <v>10270</v>
      </c>
      <c r="D24" s="130"/>
      <c r="E24" s="130"/>
      <c r="F24" s="130">
        <f>C24*D24</f>
        <v>0</v>
      </c>
      <c r="G24" s="130">
        <f>E24*C24</f>
        <v>0</v>
      </c>
      <c r="H24" s="131">
        <f>F24+G24</f>
        <v>0</v>
      </c>
    </row>
    <row r="25" spans="1:14" s="132" customFormat="1" x14ac:dyDescent="0.25">
      <c r="A25" s="155" t="s">
        <v>126</v>
      </c>
      <c r="B25" s="123"/>
      <c r="C25" s="123"/>
      <c r="D25" s="123"/>
      <c r="E25" s="123"/>
      <c r="F25" s="123"/>
      <c r="G25" s="123"/>
      <c r="H25" s="125"/>
    </row>
    <row r="26" spans="1:14" s="132" customFormat="1" x14ac:dyDescent="0.25">
      <c r="A26" s="156" t="s">
        <v>127</v>
      </c>
      <c r="B26" s="157"/>
      <c r="C26" s="157"/>
      <c r="D26" s="157"/>
      <c r="E26" s="157"/>
      <c r="F26" s="157"/>
      <c r="G26" s="157"/>
      <c r="H26" s="158"/>
    </row>
    <row r="27" spans="1:14" s="132" customFormat="1" ht="33" x14ac:dyDescent="0.25">
      <c r="A27" s="143" t="s">
        <v>128</v>
      </c>
      <c r="B27" s="128" t="s">
        <v>2</v>
      </c>
      <c r="C27" s="128">
        <v>11</v>
      </c>
      <c r="D27" s="128"/>
      <c r="E27" s="128"/>
      <c r="F27" s="130">
        <f t="shared" ref="F27:F32" si="3">C27*D27</f>
        <v>0</v>
      </c>
      <c r="G27" s="130">
        <f t="shared" ref="G27:G32" si="4">E27*C27</f>
        <v>0</v>
      </c>
      <c r="H27" s="131">
        <f t="shared" ref="H27:H32" si="5">F27+G27</f>
        <v>0</v>
      </c>
    </row>
    <row r="28" spans="1:14" s="132" customFormat="1" ht="33" x14ac:dyDescent="0.25">
      <c r="A28" s="228" t="s">
        <v>684</v>
      </c>
      <c r="B28" s="128" t="s">
        <v>2</v>
      </c>
      <c r="C28" s="128">
        <v>2</v>
      </c>
      <c r="D28" s="128"/>
      <c r="E28" s="128"/>
      <c r="F28" s="130">
        <f t="shared" si="3"/>
        <v>0</v>
      </c>
      <c r="G28" s="130">
        <f t="shared" si="4"/>
        <v>0</v>
      </c>
      <c r="H28" s="131">
        <f t="shared" si="5"/>
        <v>0</v>
      </c>
    </row>
    <row r="29" spans="1:14" s="132" customFormat="1" ht="33" x14ac:dyDescent="0.3">
      <c r="A29" s="159" t="s">
        <v>305</v>
      </c>
      <c r="B29" s="130" t="s">
        <v>2</v>
      </c>
      <c r="C29" s="130">
        <v>52</v>
      </c>
      <c r="D29" s="130"/>
      <c r="E29" s="130"/>
      <c r="F29" s="130">
        <f t="shared" si="3"/>
        <v>0</v>
      </c>
      <c r="G29" s="130">
        <f t="shared" si="4"/>
        <v>0</v>
      </c>
      <c r="H29" s="131">
        <f t="shared" si="5"/>
        <v>0</v>
      </c>
    </row>
    <row r="30" spans="1:14" s="132" customFormat="1" x14ac:dyDescent="0.3">
      <c r="A30" s="159" t="s">
        <v>683</v>
      </c>
      <c r="B30" s="130" t="s">
        <v>2</v>
      </c>
      <c r="C30" s="130">
        <v>20</v>
      </c>
      <c r="D30" s="130"/>
      <c r="E30" s="130"/>
      <c r="F30" s="130">
        <f t="shared" si="3"/>
        <v>0</v>
      </c>
      <c r="G30" s="130">
        <f t="shared" si="4"/>
        <v>0</v>
      </c>
      <c r="H30" s="131">
        <f t="shared" si="5"/>
        <v>0</v>
      </c>
    </row>
    <row r="31" spans="1:14" s="132" customFormat="1" x14ac:dyDescent="0.25">
      <c r="A31" s="143" t="s">
        <v>129</v>
      </c>
      <c r="B31" s="128" t="s">
        <v>2</v>
      </c>
      <c r="C31" s="128">
        <v>1</v>
      </c>
      <c r="D31" s="130"/>
      <c r="E31" s="130"/>
      <c r="F31" s="130">
        <f t="shared" si="3"/>
        <v>0</v>
      </c>
      <c r="G31" s="130">
        <f t="shared" si="4"/>
        <v>0</v>
      </c>
      <c r="H31" s="131">
        <f t="shared" si="5"/>
        <v>0</v>
      </c>
    </row>
    <row r="32" spans="1:14" s="132" customFormat="1" ht="33" x14ac:dyDescent="0.3">
      <c r="A32" s="160" t="s">
        <v>306</v>
      </c>
      <c r="B32" s="128" t="s">
        <v>2</v>
      </c>
      <c r="C32" s="130">
        <v>3</v>
      </c>
      <c r="D32" s="130"/>
      <c r="E32" s="130"/>
      <c r="F32" s="130">
        <f t="shared" si="3"/>
        <v>0</v>
      </c>
      <c r="G32" s="130">
        <f t="shared" si="4"/>
        <v>0</v>
      </c>
      <c r="H32" s="131">
        <f t="shared" si="5"/>
        <v>0</v>
      </c>
    </row>
    <row r="33" spans="1:9" s="132" customFormat="1" x14ac:dyDescent="0.3">
      <c r="A33" s="152" t="s">
        <v>130</v>
      </c>
      <c r="B33" s="153"/>
      <c r="C33" s="153"/>
      <c r="D33" s="153"/>
      <c r="E33" s="153"/>
      <c r="F33" s="153"/>
      <c r="G33" s="153"/>
      <c r="H33" s="154"/>
    </row>
    <row r="34" spans="1:9" s="132" customFormat="1" x14ac:dyDescent="0.3">
      <c r="A34" s="159" t="s">
        <v>682</v>
      </c>
      <c r="B34" s="128" t="s">
        <v>2</v>
      </c>
      <c r="C34" s="128">
        <v>1</v>
      </c>
      <c r="D34" s="128"/>
      <c r="E34" s="130"/>
      <c r="F34" s="161">
        <f t="shared" ref="F34:F42" si="6">C34*D34</f>
        <v>0</v>
      </c>
      <c r="G34" s="161">
        <f t="shared" ref="G34:G42" si="7">E34*C34</f>
        <v>0</v>
      </c>
      <c r="H34" s="162">
        <f t="shared" ref="H34:H42" si="8">F34+G34</f>
        <v>0</v>
      </c>
    </row>
    <row r="35" spans="1:9" s="132" customFormat="1" x14ac:dyDescent="0.3">
      <c r="A35" s="159" t="s">
        <v>681</v>
      </c>
      <c r="B35" s="128" t="s">
        <v>2</v>
      </c>
      <c r="C35" s="128">
        <v>1</v>
      </c>
      <c r="D35" s="128"/>
      <c r="E35" s="130"/>
      <c r="F35" s="161">
        <f t="shared" si="6"/>
        <v>0</v>
      </c>
      <c r="G35" s="161">
        <f t="shared" si="7"/>
        <v>0</v>
      </c>
      <c r="H35" s="162">
        <f t="shared" si="8"/>
        <v>0</v>
      </c>
    </row>
    <row r="36" spans="1:9" s="132" customFormat="1" x14ac:dyDescent="0.3">
      <c r="A36" s="159" t="s">
        <v>680</v>
      </c>
      <c r="B36" s="128" t="s">
        <v>2</v>
      </c>
      <c r="C36" s="128">
        <v>1</v>
      </c>
      <c r="D36" s="128"/>
      <c r="E36" s="130"/>
      <c r="F36" s="161">
        <f t="shared" si="6"/>
        <v>0</v>
      </c>
      <c r="G36" s="161">
        <f t="shared" si="7"/>
        <v>0</v>
      </c>
      <c r="H36" s="162">
        <f t="shared" si="8"/>
        <v>0</v>
      </c>
    </row>
    <row r="37" spans="1:9" s="132" customFormat="1" x14ac:dyDescent="0.3">
      <c r="A37" s="159" t="s">
        <v>679</v>
      </c>
      <c r="B37" s="128" t="s">
        <v>2</v>
      </c>
      <c r="C37" s="128">
        <v>1</v>
      </c>
      <c r="D37" s="128"/>
      <c r="E37" s="130"/>
      <c r="F37" s="161">
        <f t="shared" si="6"/>
        <v>0</v>
      </c>
      <c r="G37" s="161">
        <f t="shared" si="7"/>
        <v>0</v>
      </c>
      <c r="H37" s="162">
        <f t="shared" si="8"/>
        <v>0</v>
      </c>
    </row>
    <row r="38" spans="1:9" s="132" customFormat="1" x14ac:dyDescent="0.3">
      <c r="A38" s="159" t="s">
        <v>678</v>
      </c>
      <c r="B38" s="128" t="s">
        <v>2</v>
      </c>
      <c r="C38" s="128">
        <v>1</v>
      </c>
      <c r="D38" s="128"/>
      <c r="E38" s="130"/>
      <c r="F38" s="161">
        <f t="shared" si="6"/>
        <v>0</v>
      </c>
      <c r="G38" s="161">
        <f t="shared" si="7"/>
        <v>0</v>
      </c>
      <c r="H38" s="162">
        <f t="shared" si="8"/>
        <v>0</v>
      </c>
    </row>
    <row r="39" spans="1:9" s="132" customFormat="1" x14ac:dyDescent="0.3">
      <c r="A39" s="159" t="s">
        <v>677</v>
      </c>
      <c r="B39" s="128" t="s">
        <v>2</v>
      </c>
      <c r="C39" s="128">
        <v>1</v>
      </c>
      <c r="D39" s="130"/>
      <c r="E39" s="130"/>
      <c r="F39" s="161">
        <f t="shared" si="6"/>
        <v>0</v>
      </c>
      <c r="G39" s="161">
        <f t="shared" si="7"/>
        <v>0</v>
      </c>
      <c r="H39" s="162">
        <f t="shared" si="8"/>
        <v>0</v>
      </c>
    </row>
    <row r="40" spans="1:9" s="132" customFormat="1" x14ac:dyDescent="0.3">
      <c r="A40" s="159" t="s">
        <v>676</v>
      </c>
      <c r="B40" s="128" t="s">
        <v>2</v>
      </c>
      <c r="C40" s="128">
        <v>1</v>
      </c>
      <c r="D40" s="130"/>
      <c r="E40" s="130"/>
      <c r="F40" s="161">
        <f t="shared" si="6"/>
        <v>0</v>
      </c>
      <c r="G40" s="161">
        <f t="shared" si="7"/>
        <v>0</v>
      </c>
      <c r="H40" s="162">
        <f t="shared" si="8"/>
        <v>0</v>
      </c>
    </row>
    <row r="41" spans="1:9" s="132" customFormat="1" x14ac:dyDescent="0.3">
      <c r="A41" s="126" t="s">
        <v>675</v>
      </c>
      <c r="B41" s="128" t="s">
        <v>2</v>
      </c>
      <c r="C41" s="128">
        <v>1</v>
      </c>
      <c r="D41" s="128"/>
      <c r="E41" s="130"/>
      <c r="F41" s="161">
        <f t="shared" si="6"/>
        <v>0</v>
      </c>
      <c r="G41" s="161">
        <f t="shared" si="7"/>
        <v>0</v>
      </c>
      <c r="H41" s="162">
        <f t="shared" si="8"/>
        <v>0</v>
      </c>
    </row>
    <row r="42" spans="1:9" s="132" customFormat="1" x14ac:dyDescent="0.3">
      <c r="A42" s="126" t="s">
        <v>674</v>
      </c>
      <c r="B42" s="128" t="s">
        <v>2</v>
      </c>
      <c r="C42" s="128">
        <v>1</v>
      </c>
      <c r="D42" s="128"/>
      <c r="E42" s="130"/>
      <c r="F42" s="161">
        <f t="shared" si="6"/>
        <v>0</v>
      </c>
      <c r="G42" s="161">
        <f t="shared" si="7"/>
        <v>0</v>
      </c>
      <c r="H42" s="162">
        <f t="shared" si="8"/>
        <v>0</v>
      </c>
    </row>
    <row r="43" spans="1:9" s="132" customFormat="1" x14ac:dyDescent="0.3">
      <c r="A43" s="133" t="s">
        <v>131</v>
      </c>
      <c r="B43" s="123"/>
      <c r="C43" s="123"/>
      <c r="D43" s="123"/>
      <c r="E43" s="123"/>
      <c r="F43" s="123"/>
      <c r="G43" s="123"/>
      <c r="H43" s="125"/>
    </row>
    <row r="44" spans="1:9" s="132" customFormat="1" x14ac:dyDescent="0.25">
      <c r="A44" s="147" t="s">
        <v>132</v>
      </c>
      <c r="B44" s="153"/>
      <c r="C44" s="153"/>
      <c r="D44" s="153"/>
      <c r="E44" s="153"/>
      <c r="F44" s="153"/>
      <c r="G44" s="153"/>
      <c r="H44" s="154"/>
    </row>
    <row r="45" spans="1:9" s="132" customFormat="1" ht="33" x14ac:dyDescent="0.25">
      <c r="A45" s="143" t="s">
        <v>133</v>
      </c>
      <c r="B45" s="128" t="s">
        <v>3</v>
      </c>
      <c r="C45" s="128">
        <v>2233</v>
      </c>
      <c r="D45" s="128"/>
      <c r="E45" s="128"/>
      <c r="F45" s="130">
        <f t="shared" ref="F45:F51" si="9">C45*D45</f>
        <v>0</v>
      </c>
      <c r="G45" s="130">
        <f t="shared" ref="G45:G51" si="10">E45*C45</f>
        <v>0</v>
      </c>
      <c r="H45" s="131">
        <f t="shared" ref="H45:H51" si="11">F45+G45</f>
        <v>0</v>
      </c>
    </row>
    <row r="46" spans="1:9" s="132" customFormat="1" x14ac:dyDescent="0.25">
      <c r="A46" s="143" t="s">
        <v>307</v>
      </c>
      <c r="B46" s="128" t="s">
        <v>3</v>
      </c>
      <c r="C46" s="128">
        <v>2233</v>
      </c>
      <c r="D46" s="128"/>
      <c r="E46" s="128"/>
      <c r="F46" s="130">
        <f t="shared" si="9"/>
        <v>0</v>
      </c>
      <c r="G46" s="130">
        <f t="shared" si="10"/>
        <v>0</v>
      </c>
      <c r="H46" s="131">
        <f t="shared" si="11"/>
        <v>0</v>
      </c>
    </row>
    <row r="47" spans="1:9" s="132" customFormat="1" ht="30" customHeight="1" x14ac:dyDescent="0.25">
      <c r="A47" s="228" t="s">
        <v>673</v>
      </c>
      <c r="B47" s="128" t="s">
        <v>22</v>
      </c>
      <c r="C47" s="128">
        <v>447</v>
      </c>
      <c r="D47" s="128"/>
      <c r="E47" s="128"/>
      <c r="F47" s="130">
        <f t="shared" si="9"/>
        <v>0</v>
      </c>
      <c r="G47" s="130">
        <f t="shared" si="10"/>
        <v>0</v>
      </c>
      <c r="H47" s="131">
        <f t="shared" si="11"/>
        <v>0</v>
      </c>
      <c r="I47" s="151"/>
    </row>
    <row r="48" spans="1:9" s="132" customFormat="1" x14ac:dyDescent="0.25">
      <c r="A48" s="228" t="s">
        <v>672</v>
      </c>
      <c r="B48" s="128" t="s">
        <v>22</v>
      </c>
      <c r="C48" s="128">
        <v>67</v>
      </c>
      <c r="D48" s="128"/>
      <c r="E48" s="128"/>
      <c r="F48" s="130">
        <f t="shared" si="9"/>
        <v>0</v>
      </c>
      <c r="G48" s="130">
        <f t="shared" si="10"/>
        <v>0</v>
      </c>
      <c r="H48" s="131">
        <f t="shared" si="11"/>
        <v>0</v>
      </c>
      <c r="I48" s="151"/>
    </row>
    <row r="49" spans="1:9" s="132" customFormat="1" x14ac:dyDescent="0.25">
      <c r="A49" s="228" t="s">
        <v>671</v>
      </c>
      <c r="B49" s="128" t="s">
        <v>3</v>
      </c>
      <c r="C49" s="128">
        <v>2233</v>
      </c>
      <c r="D49" s="128"/>
      <c r="E49" s="128"/>
      <c r="F49" s="130">
        <f t="shared" si="9"/>
        <v>0</v>
      </c>
      <c r="G49" s="130">
        <f t="shared" si="10"/>
        <v>0</v>
      </c>
      <c r="H49" s="131">
        <f t="shared" si="11"/>
        <v>0</v>
      </c>
    </row>
    <row r="50" spans="1:9" s="132" customFormat="1" x14ac:dyDescent="0.25">
      <c r="A50" s="228" t="s">
        <v>134</v>
      </c>
      <c r="B50" s="128" t="s">
        <v>22</v>
      </c>
      <c r="C50" s="128">
        <v>22.5</v>
      </c>
      <c r="D50" s="128"/>
      <c r="E50" s="128"/>
      <c r="F50" s="130">
        <f t="shared" si="9"/>
        <v>0</v>
      </c>
      <c r="G50" s="130">
        <f t="shared" si="10"/>
        <v>0</v>
      </c>
      <c r="H50" s="131">
        <f t="shared" si="11"/>
        <v>0</v>
      </c>
      <c r="I50" s="151"/>
    </row>
    <row r="51" spans="1:9" s="132" customFormat="1" ht="49.5" x14ac:dyDescent="0.25">
      <c r="A51" s="228" t="s">
        <v>670</v>
      </c>
      <c r="B51" s="128" t="s">
        <v>4</v>
      </c>
      <c r="C51" s="146">
        <v>1545</v>
      </c>
      <c r="D51" s="128"/>
      <c r="E51" s="128"/>
      <c r="F51" s="130">
        <f t="shared" si="9"/>
        <v>0</v>
      </c>
      <c r="G51" s="130">
        <f t="shared" si="10"/>
        <v>0</v>
      </c>
      <c r="H51" s="131">
        <f t="shared" si="11"/>
        <v>0</v>
      </c>
      <c r="I51" s="163"/>
    </row>
    <row r="52" spans="1:9" s="132" customFormat="1" x14ac:dyDescent="0.3">
      <c r="A52" s="152" t="s">
        <v>135</v>
      </c>
      <c r="B52" s="153"/>
      <c r="C52" s="153"/>
      <c r="D52" s="153"/>
      <c r="E52" s="153"/>
      <c r="F52" s="153"/>
      <c r="G52" s="153"/>
      <c r="H52" s="154"/>
    </row>
    <row r="53" spans="1:9" s="132" customFormat="1" ht="33" x14ac:dyDescent="0.3">
      <c r="A53" s="159" t="s">
        <v>669</v>
      </c>
      <c r="B53" s="130" t="s">
        <v>3</v>
      </c>
      <c r="C53" s="130">
        <v>546</v>
      </c>
      <c r="D53" s="130"/>
      <c r="E53" s="130"/>
      <c r="F53" s="130">
        <f>C53*D53</f>
        <v>0</v>
      </c>
      <c r="G53" s="130">
        <f>E53*C53</f>
        <v>0</v>
      </c>
      <c r="H53" s="131">
        <f>F53+G53</f>
        <v>0</v>
      </c>
    </row>
    <row r="54" spans="1:9" s="132" customFormat="1" ht="33" x14ac:dyDescent="0.3">
      <c r="A54" s="159" t="s">
        <v>136</v>
      </c>
      <c r="B54" s="130" t="s">
        <v>4</v>
      </c>
      <c r="C54" s="140">
        <v>125</v>
      </c>
      <c r="D54" s="130"/>
      <c r="E54" s="130"/>
      <c r="F54" s="130">
        <f>C54*D54</f>
        <v>0</v>
      </c>
      <c r="G54" s="130">
        <f>E54*C54</f>
        <v>0</v>
      </c>
      <c r="H54" s="131">
        <f>F54+G54</f>
        <v>0</v>
      </c>
    </row>
    <row r="55" spans="1:9" s="132" customFormat="1" x14ac:dyDescent="0.25">
      <c r="A55" s="164" t="s">
        <v>137</v>
      </c>
      <c r="B55" s="130" t="s">
        <v>3</v>
      </c>
      <c r="C55" s="130">
        <v>546</v>
      </c>
      <c r="D55" s="130"/>
      <c r="E55" s="130"/>
      <c r="F55" s="130">
        <f>C55*D55</f>
        <v>0</v>
      </c>
      <c r="G55" s="130">
        <f>E55*C55</f>
        <v>0</v>
      </c>
      <c r="H55" s="131">
        <f>F55+G55</f>
        <v>0</v>
      </c>
    </row>
    <row r="56" spans="1:9" s="121" customFormat="1" x14ac:dyDescent="0.3">
      <c r="A56" s="152" t="s">
        <v>138</v>
      </c>
      <c r="B56" s="153"/>
      <c r="C56" s="153"/>
      <c r="D56" s="153"/>
      <c r="E56" s="153"/>
      <c r="F56" s="153"/>
      <c r="G56" s="153"/>
      <c r="H56" s="154"/>
    </row>
    <row r="57" spans="1:9" s="165" customFormat="1" ht="33" x14ac:dyDescent="0.25">
      <c r="A57" s="164" t="s">
        <v>139</v>
      </c>
      <c r="B57" s="128" t="s">
        <v>22</v>
      </c>
      <c r="C57" s="128">
        <v>49</v>
      </c>
      <c r="D57" s="128"/>
      <c r="E57" s="128"/>
      <c r="F57" s="130">
        <f t="shared" ref="F57:F65" si="12">C57*D57</f>
        <v>0</v>
      </c>
      <c r="G57" s="130">
        <f t="shared" ref="G57:G65" si="13">E57*C57</f>
        <v>0</v>
      </c>
      <c r="H57" s="131">
        <f t="shared" ref="H57:H65" si="14">F57+G57</f>
        <v>0</v>
      </c>
    </row>
    <row r="58" spans="1:9" s="165" customFormat="1" x14ac:dyDescent="0.25">
      <c r="A58" s="164" t="s">
        <v>140</v>
      </c>
      <c r="B58" s="128" t="s">
        <v>22</v>
      </c>
      <c r="C58" s="128">
        <v>49</v>
      </c>
      <c r="D58" s="128"/>
      <c r="E58" s="128"/>
      <c r="F58" s="130">
        <f t="shared" si="12"/>
        <v>0</v>
      </c>
      <c r="G58" s="130">
        <f t="shared" si="13"/>
        <v>0</v>
      </c>
      <c r="H58" s="131">
        <f t="shared" si="14"/>
        <v>0</v>
      </c>
    </row>
    <row r="59" spans="1:9" s="165" customFormat="1" ht="33" x14ac:dyDescent="0.25">
      <c r="A59" s="164" t="s">
        <v>141</v>
      </c>
      <c r="B59" s="128" t="s">
        <v>3</v>
      </c>
      <c r="C59" s="128">
        <v>245.5</v>
      </c>
      <c r="D59" s="128"/>
      <c r="E59" s="128"/>
      <c r="F59" s="130">
        <f t="shared" si="12"/>
        <v>0</v>
      </c>
      <c r="G59" s="130">
        <f t="shared" si="13"/>
        <v>0</v>
      </c>
      <c r="H59" s="131">
        <f t="shared" si="14"/>
        <v>0</v>
      </c>
    </row>
    <row r="60" spans="1:9" s="165" customFormat="1" ht="33" x14ac:dyDescent="0.25">
      <c r="A60" s="164" t="s">
        <v>142</v>
      </c>
      <c r="B60" s="128" t="s">
        <v>4</v>
      </c>
      <c r="C60" s="146">
        <v>84.4</v>
      </c>
      <c r="D60" s="128"/>
      <c r="E60" s="128"/>
      <c r="F60" s="130">
        <f t="shared" si="12"/>
        <v>0</v>
      </c>
      <c r="G60" s="130">
        <f t="shared" si="13"/>
        <v>0</v>
      </c>
      <c r="H60" s="131">
        <f t="shared" si="14"/>
        <v>0</v>
      </c>
    </row>
    <row r="61" spans="1:9" s="165" customFormat="1" x14ac:dyDescent="0.25">
      <c r="A61" s="164" t="s">
        <v>143</v>
      </c>
      <c r="B61" s="128" t="s">
        <v>3</v>
      </c>
      <c r="C61" s="128">
        <v>245.5</v>
      </c>
      <c r="D61" s="128"/>
      <c r="E61" s="128"/>
      <c r="F61" s="130">
        <f t="shared" si="12"/>
        <v>0</v>
      </c>
      <c r="G61" s="130">
        <f t="shared" si="13"/>
        <v>0</v>
      </c>
      <c r="H61" s="131">
        <f t="shared" si="14"/>
        <v>0</v>
      </c>
    </row>
    <row r="62" spans="1:9" s="165" customFormat="1" ht="33" x14ac:dyDescent="0.25">
      <c r="A62" s="164" t="s">
        <v>144</v>
      </c>
      <c r="B62" s="128" t="s">
        <v>22</v>
      </c>
      <c r="C62" s="128">
        <v>49</v>
      </c>
      <c r="D62" s="128"/>
      <c r="E62" s="128"/>
      <c r="F62" s="130">
        <f t="shared" si="12"/>
        <v>0</v>
      </c>
      <c r="G62" s="130">
        <f t="shared" si="13"/>
        <v>0</v>
      </c>
      <c r="H62" s="131">
        <f t="shared" si="14"/>
        <v>0</v>
      </c>
    </row>
    <row r="63" spans="1:9" s="165" customFormat="1" x14ac:dyDescent="0.25">
      <c r="A63" s="164" t="s">
        <v>145</v>
      </c>
      <c r="B63" s="128" t="s">
        <v>3</v>
      </c>
      <c r="C63" s="128">
        <v>194.5</v>
      </c>
      <c r="D63" s="128"/>
      <c r="E63" s="128"/>
      <c r="F63" s="130">
        <f t="shared" si="12"/>
        <v>0</v>
      </c>
      <c r="G63" s="130">
        <f t="shared" si="13"/>
        <v>0</v>
      </c>
      <c r="H63" s="131">
        <f t="shared" si="14"/>
        <v>0</v>
      </c>
      <c r="I63" s="165">
        <v>245.5</v>
      </c>
    </row>
    <row r="64" spans="1:9" s="165" customFormat="1" x14ac:dyDescent="0.25">
      <c r="A64" s="164" t="s">
        <v>308</v>
      </c>
      <c r="B64" s="128" t="s">
        <v>3</v>
      </c>
      <c r="C64" s="128">
        <v>51</v>
      </c>
      <c r="D64" s="128"/>
      <c r="E64" s="128"/>
      <c r="F64" s="130">
        <f t="shared" si="12"/>
        <v>0</v>
      </c>
      <c r="G64" s="130">
        <f t="shared" si="13"/>
        <v>0</v>
      </c>
      <c r="H64" s="131">
        <f t="shared" si="14"/>
        <v>0</v>
      </c>
    </row>
    <row r="65" spans="1:8" s="165" customFormat="1" x14ac:dyDescent="0.3">
      <c r="A65" s="159" t="s">
        <v>668</v>
      </c>
      <c r="B65" s="128" t="s">
        <v>3</v>
      </c>
      <c r="C65" s="128">
        <v>245.5</v>
      </c>
      <c r="D65" s="130"/>
      <c r="E65" s="130"/>
      <c r="F65" s="130">
        <f t="shared" si="12"/>
        <v>0</v>
      </c>
      <c r="G65" s="130">
        <f t="shared" si="13"/>
        <v>0</v>
      </c>
      <c r="H65" s="131">
        <f t="shared" si="14"/>
        <v>0</v>
      </c>
    </row>
    <row r="66" spans="1:8" s="165" customFormat="1" x14ac:dyDescent="0.3">
      <c r="A66" s="152" t="s">
        <v>146</v>
      </c>
      <c r="B66" s="153"/>
      <c r="C66" s="153"/>
      <c r="D66" s="153"/>
      <c r="E66" s="153"/>
      <c r="F66" s="153"/>
      <c r="G66" s="153"/>
      <c r="H66" s="154"/>
    </row>
    <row r="67" spans="1:8" s="165" customFormat="1" ht="33" x14ac:dyDescent="0.25">
      <c r="A67" s="164" t="s">
        <v>147</v>
      </c>
      <c r="B67" s="130" t="s">
        <v>22</v>
      </c>
      <c r="C67" s="130">
        <v>240.24</v>
      </c>
      <c r="D67" s="130"/>
      <c r="E67" s="130"/>
      <c r="F67" s="130">
        <f t="shared" ref="F67:F82" si="15">C67*D67</f>
        <v>0</v>
      </c>
      <c r="G67" s="130">
        <f t="shared" ref="G67:G82" si="16">E67*C67</f>
        <v>0</v>
      </c>
      <c r="H67" s="131">
        <f t="shared" ref="H67:H81" si="17">F67+G67</f>
        <v>0</v>
      </c>
    </row>
    <row r="68" spans="1:8" s="165" customFormat="1" x14ac:dyDescent="0.25">
      <c r="A68" s="164" t="s">
        <v>140</v>
      </c>
      <c r="B68" s="130" t="s">
        <v>22</v>
      </c>
      <c r="C68" s="130">
        <v>240.24</v>
      </c>
      <c r="D68" s="130"/>
      <c r="E68" s="130"/>
      <c r="F68" s="130">
        <f t="shared" si="15"/>
        <v>0</v>
      </c>
      <c r="G68" s="130">
        <f t="shared" si="16"/>
        <v>0</v>
      </c>
      <c r="H68" s="131">
        <f t="shared" si="17"/>
        <v>0</v>
      </c>
    </row>
    <row r="69" spans="1:8" s="165" customFormat="1" ht="33" x14ac:dyDescent="0.25">
      <c r="A69" s="164" t="s">
        <v>141</v>
      </c>
      <c r="B69" s="130" t="s">
        <v>3</v>
      </c>
      <c r="C69" s="130">
        <v>924</v>
      </c>
      <c r="D69" s="130"/>
      <c r="E69" s="130"/>
      <c r="F69" s="130">
        <f t="shared" si="15"/>
        <v>0</v>
      </c>
      <c r="G69" s="130">
        <f t="shared" si="16"/>
        <v>0</v>
      </c>
      <c r="H69" s="131">
        <f t="shared" si="17"/>
        <v>0</v>
      </c>
    </row>
    <row r="70" spans="1:8" s="165" customFormat="1" ht="33" x14ac:dyDescent="0.25">
      <c r="A70" s="164" t="s">
        <v>148</v>
      </c>
      <c r="B70" s="130" t="s">
        <v>22</v>
      </c>
      <c r="C70" s="130">
        <v>8</v>
      </c>
      <c r="D70" s="130"/>
      <c r="E70" s="130"/>
      <c r="F70" s="130">
        <f t="shared" si="15"/>
        <v>0</v>
      </c>
      <c r="G70" s="130">
        <f t="shared" si="16"/>
        <v>0</v>
      </c>
      <c r="H70" s="131">
        <f t="shared" si="17"/>
        <v>0</v>
      </c>
    </row>
    <row r="71" spans="1:8" s="165" customFormat="1" ht="33" x14ac:dyDescent="0.25">
      <c r="A71" s="164" t="s">
        <v>149</v>
      </c>
      <c r="B71" s="130" t="s">
        <v>22</v>
      </c>
      <c r="C71" s="130">
        <v>8</v>
      </c>
      <c r="D71" s="130"/>
      <c r="E71" s="130"/>
      <c r="F71" s="130">
        <f t="shared" si="15"/>
        <v>0</v>
      </c>
      <c r="G71" s="130">
        <f t="shared" si="16"/>
        <v>0</v>
      </c>
      <c r="H71" s="131">
        <f t="shared" si="17"/>
        <v>0</v>
      </c>
    </row>
    <row r="72" spans="1:8" s="165" customFormat="1" x14ac:dyDescent="0.25">
      <c r="A72" s="164" t="s">
        <v>150</v>
      </c>
      <c r="B72" s="130" t="s">
        <v>4</v>
      </c>
      <c r="C72" s="130">
        <v>42</v>
      </c>
      <c r="D72" s="130"/>
      <c r="E72" s="130"/>
      <c r="F72" s="130">
        <f t="shared" si="15"/>
        <v>0</v>
      </c>
      <c r="G72" s="130">
        <f t="shared" si="16"/>
        <v>0</v>
      </c>
      <c r="H72" s="131">
        <f t="shared" si="17"/>
        <v>0</v>
      </c>
    </row>
    <row r="73" spans="1:8" s="165" customFormat="1" ht="33" x14ac:dyDescent="0.25">
      <c r="A73" s="164" t="s">
        <v>142</v>
      </c>
      <c r="B73" s="130" t="s">
        <v>4</v>
      </c>
      <c r="C73" s="166">
        <v>136</v>
      </c>
      <c r="D73" s="130"/>
      <c r="E73" s="130"/>
      <c r="F73" s="130">
        <f t="shared" si="15"/>
        <v>0</v>
      </c>
      <c r="G73" s="130">
        <f t="shared" si="16"/>
        <v>0</v>
      </c>
      <c r="H73" s="131">
        <f t="shared" si="17"/>
        <v>0</v>
      </c>
    </row>
    <row r="74" spans="1:8" s="165" customFormat="1" x14ac:dyDescent="0.25">
      <c r="A74" s="164" t="s">
        <v>143</v>
      </c>
      <c r="B74" s="130" t="s">
        <v>3</v>
      </c>
      <c r="C74" s="130">
        <v>924</v>
      </c>
      <c r="D74" s="130"/>
      <c r="E74" s="130"/>
      <c r="F74" s="130">
        <f t="shared" si="15"/>
        <v>0</v>
      </c>
      <c r="G74" s="130">
        <f t="shared" si="16"/>
        <v>0</v>
      </c>
      <c r="H74" s="131">
        <f t="shared" si="17"/>
        <v>0</v>
      </c>
    </row>
    <row r="75" spans="1:8" s="165" customFormat="1" ht="33" x14ac:dyDescent="0.25">
      <c r="A75" s="164" t="s">
        <v>151</v>
      </c>
      <c r="B75" s="130" t="s">
        <v>22</v>
      </c>
      <c r="C75" s="130">
        <v>138.6</v>
      </c>
      <c r="D75" s="130"/>
      <c r="E75" s="130"/>
      <c r="F75" s="130">
        <f t="shared" si="15"/>
        <v>0</v>
      </c>
      <c r="G75" s="130">
        <f t="shared" si="16"/>
        <v>0</v>
      </c>
      <c r="H75" s="131">
        <f t="shared" si="17"/>
        <v>0</v>
      </c>
    </row>
    <row r="76" spans="1:8" s="165" customFormat="1" x14ac:dyDescent="0.25">
      <c r="A76" s="164" t="s">
        <v>152</v>
      </c>
      <c r="B76" s="130" t="s">
        <v>3</v>
      </c>
      <c r="C76" s="130">
        <v>924</v>
      </c>
      <c r="D76" s="130"/>
      <c r="E76" s="130"/>
      <c r="F76" s="130">
        <f t="shared" si="15"/>
        <v>0</v>
      </c>
      <c r="G76" s="130">
        <f t="shared" si="16"/>
        <v>0</v>
      </c>
      <c r="H76" s="131">
        <f t="shared" si="17"/>
        <v>0</v>
      </c>
    </row>
    <row r="77" spans="1:8" s="165" customFormat="1" x14ac:dyDescent="0.3">
      <c r="A77" s="159" t="s">
        <v>153</v>
      </c>
      <c r="B77" s="130" t="s">
        <v>3</v>
      </c>
      <c r="C77" s="130">
        <v>924</v>
      </c>
      <c r="D77" s="130"/>
      <c r="E77" s="130"/>
      <c r="F77" s="130">
        <f t="shared" si="15"/>
        <v>0</v>
      </c>
      <c r="G77" s="130">
        <f t="shared" si="16"/>
        <v>0</v>
      </c>
      <c r="H77" s="131">
        <f t="shared" si="17"/>
        <v>0</v>
      </c>
    </row>
    <row r="78" spans="1:8" s="165" customFormat="1" ht="33" x14ac:dyDescent="0.3">
      <c r="A78" s="159" t="s">
        <v>154</v>
      </c>
      <c r="B78" s="130" t="s">
        <v>2</v>
      </c>
      <c r="C78" s="130">
        <v>2</v>
      </c>
      <c r="D78" s="130"/>
      <c r="E78" s="130"/>
      <c r="F78" s="130">
        <f t="shared" si="15"/>
        <v>0</v>
      </c>
      <c r="G78" s="130">
        <f t="shared" si="16"/>
        <v>0</v>
      </c>
      <c r="H78" s="131">
        <f t="shared" si="17"/>
        <v>0</v>
      </c>
    </row>
    <row r="79" spans="1:8" s="165" customFormat="1" ht="33" x14ac:dyDescent="0.3">
      <c r="A79" s="159" t="s">
        <v>155</v>
      </c>
      <c r="B79" s="130" t="s">
        <v>4</v>
      </c>
      <c r="C79" s="130">
        <v>128</v>
      </c>
      <c r="D79" s="130"/>
      <c r="E79" s="130"/>
      <c r="F79" s="130">
        <f t="shared" si="15"/>
        <v>0</v>
      </c>
      <c r="G79" s="130">
        <f t="shared" si="16"/>
        <v>0</v>
      </c>
      <c r="H79" s="131">
        <f t="shared" si="17"/>
        <v>0</v>
      </c>
    </row>
    <row r="80" spans="1:8" s="165" customFormat="1" ht="33" x14ac:dyDescent="0.3">
      <c r="A80" s="159" t="s">
        <v>156</v>
      </c>
      <c r="B80" s="130" t="s">
        <v>4</v>
      </c>
      <c r="C80" s="130">
        <v>128</v>
      </c>
      <c r="D80" s="130"/>
      <c r="E80" s="130"/>
      <c r="F80" s="130">
        <f t="shared" si="15"/>
        <v>0</v>
      </c>
      <c r="G80" s="130">
        <f t="shared" si="16"/>
        <v>0</v>
      </c>
      <c r="H80" s="131">
        <f t="shared" si="17"/>
        <v>0</v>
      </c>
    </row>
    <row r="81" spans="1:9" s="132" customFormat="1" x14ac:dyDescent="0.3">
      <c r="A81" s="159" t="s">
        <v>157</v>
      </c>
      <c r="B81" s="130" t="s">
        <v>4</v>
      </c>
      <c r="C81" s="130">
        <v>214</v>
      </c>
      <c r="D81" s="130"/>
      <c r="E81" s="130"/>
      <c r="F81" s="130">
        <f t="shared" si="15"/>
        <v>0</v>
      </c>
      <c r="G81" s="130">
        <f t="shared" si="16"/>
        <v>0</v>
      </c>
      <c r="H81" s="131">
        <f t="shared" si="17"/>
        <v>0</v>
      </c>
    </row>
    <row r="82" spans="1:9" s="165" customFormat="1" ht="49.5" x14ac:dyDescent="0.3">
      <c r="A82" s="159" t="s">
        <v>159</v>
      </c>
      <c r="B82" s="130" t="s">
        <v>2</v>
      </c>
      <c r="C82" s="130">
        <v>4</v>
      </c>
      <c r="D82" s="130"/>
      <c r="E82" s="130"/>
      <c r="F82" s="130">
        <f t="shared" si="15"/>
        <v>0</v>
      </c>
      <c r="G82" s="130">
        <f t="shared" si="16"/>
        <v>0</v>
      </c>
      <c r="H82" s="131">
        <f>SUM(F82:G82)</f>
        <v>0</v>
      </c>
    </row>
    <row r="83" spans="1:9" s="165" customFormat="1" x14ac:dyDescent="0.3">
      <c r="A83" s="152" t="s">
        <v>160</v>
      </c>
      <c r="B83" s="153"/>
      <c r="C83" s="153"/>
      <c r="D83" s="153"/>
      <c r="E83" s="153"/>
      <c r="F83" s="153"/>
      <c r="G83" s="153"/>
      <c r="H83" s="154"/>
    </row>
    <row r="84" spans="1:9" s="165" customFormat="1" ht="33" x14ac:dyDescent="0.25">
      <c r="A84" s="164" t="s">
        <v>158</v>
      </c>
      <c r="B84" s="130" t="s">
        <v>22</v>
      </c>
      <c r="C84" s="130">
        <v>139</v>
      </c>
      <c r="D84" s="130"/>
      <c r="E84" s="130"/>
      <c r="F84" s="130">
        <f t="shared" ref="F84:F90" si="18">C84*D84</f>
        <v>0</v>
      </c>
      <c r="G84" s="130">
        <f t="shared" ref="G84:G90" si="19">E84*C84</f>
        <v>0</v>
      </c>
      <c r="H84" s="131">
        <f t="shared" ref="H84:H90" si="20">SUM(F84:G84)</f>
        <v>0</v>
      </c>
    </row>
    <row r="85" spans="1:9" s="165" customFormat="1" x14ac:dyDescent="0.25">
      <c r="A85" s="164" t="s">
        <v>140</v>
      </c>
      <c r="B85" s="130" t="s">
        <v>22</v>
      </c>
      <c r="C85" s="130">
        <v>139</v>
      </c>
      <c r="D85" s="130"/>
      <c r="E85" s="130"/>
      <c r="F85" s="130">
        <f t="shared" si="18"/>
        <v>0</v>
      </c>
      <c r="G85" s="130">
        <f t="shared" si="19"/>
        <v>0</v>
      </c>
      <c r="H85" s="131">
        <f t="shared" si="20"/>
        <v>0</v>
      </c>
    </row>
    <row r="86" spans="1:9" s="165" customFormat="1" ht="33" x14ac:dyDescent="0.25">
      <c r="A86" s="164" t="s">
        <v>141</v>
      </c>
      <c r="B86" s="130" t="s">
        <v>3</v>
      </c>
      <c r="C86" s="130">
        <v>602</v>
      </c>
      <c r="D86" s="130"/>
      <c r="E86" s="130"/>
      <c r="F86" s="130">
        <f t="shared" si="18"/>
        <v>0</v>
      </c>
      <c r="G86" s="130">
        <f t="shared" si="19"/>
        <v>0</v>
      </c>
      <c r="H86" s="131">
        <f t="shared" si="20"/>
        <v>0</v>
      </c>
    </row>
    <row r="87" spans="1:9" s="165" customFormat="1" ht="33" x14ac:dyDescent="0.25">
      <c r="A87" s="164" t="s">
        <v>142</v>
      </c>
      <c r="B87" s="130" t="s">
        <v>4</v>
      </c>
      <c r="C87" s="140">
        <v>1004</v>
      </c>
      <c r="D87" s="130"/>
      <c r="E87" s="130"/>
      <c r="F87" s="130">
        <f t="shared" si="18"/>
        <v>0</v>
      </c>
      <c r="G87" s="130">
        <f t="shared" si="19"/>
        <v>0</v>
      </c>
      <c r="H87" s="131">
        <f t="shared" si="20"/>
        <v>0</v>
      </c>
    </row>
    <row r="88" spans="1:9" s="165" customFormat="1" x14ac:dyDescent="0.25">
      <c r="A88" s="164" t="s">
        <v>143</v>
      </c>
      <c r="B88" s="130" t="s">
        <v>3</v>
      </c>
      <c r="C88" s="130">
        <v>602</v>
      </c>
      <c r="D88" s="130"/>
      <c r="E88" s="130"/>
      <c r="F88" s="130">
        <f t="shared" si="18"/>
        <v>0</v>
      </c>
      <c r="G88" s="130">
        <f t="shared" si="19"/>
        <v>0</v>
      </c>
      <c r="H88" s="131">
        <f t="shared" si="20"/>
        <v>0</v>
      </c>
    </row>
    <row r="89" spans="1:9" s="165" customFormat="1" ht="33" x14ac:dyDescent="0.25">
      <c r="A89" s="164" t="s">
        <v>161</v>
      </c>
      <c r="B89" s="130" t="s">
        <v>22</v>
      </c>
      <c r="C89" s="130">
        <v>121</v>
      </c>
      <c r="D89" s="130"/>
      <c r="E89" s="130"/>
      <c r="F89" s="130">
        <f t="shared" si="18"/>
        <v>0</v>
      </c>
      <c r="G89" s="130">
        <f t="shared" si="19"/>
        <v>0</v>
      </c>
      <c r="H89" s="131">
        <f t="shared" si="20"/>
        <v>0</v>
      </c>
    </row>
    <row r="90" spans="1:9" s="165" customFormat="1" x14ac:dyDescent="0.25">
      <c r="A90" s="164" t="s">
        <v>162</v>
      </c>
      <c r="B90" s="130" t="s">
        <v>3</v>
      </c>
      <c r="C90" s="130">
        <v>602</v>
      </c>
      <c r="D90" s="130"/>
      <c r="E90" s="130"/>
      <c r="F90" s="130">
        <f t="shared" si="18"/>
        <v>0</v>
      </c>
      <c r="G90" s="130">
        <f t="shared" si="19"/>
        <v>0</v>
      </c>
      <c r="H90" s="131">
        <f t="shared" si="20"/>
        <v>0</v>
      </c>
    </row>
    <row r="91" spans="1:9" s="165" customFormat="1" x14ac:dyDescent="0.3">
      <c r="A91" s="152" t="s">
        <v>163</v>
      </c>
      <c r="B91" s="153"/>
      <c r="C91" s="153"/>
      <c r="D91" s="153"/>
      <c r="E91" s="153"/>
      <c r="F91" s="153"/>
      <c r="G91" s="153"/>
      <c r="H91" s="154"/>
    </row>
    <row r="92" spans="1:9" s="165" customFormat="1" x14ac:dyDescent="0.3">
      <c r="A92" s="159" t="s">
        <v>164</v>
      </c>
      <c r="B92" s="130" t="s">
        <v>2</v>
      </c>
      <c r="C92" s="130">
        <v>3</v>
      </c>
      <c r="D92" s="130"/>
      <c r="E92" s="130"/>
      <c r="F92" s="130">
        <f>C92*D92</f>
        <v>0</v>
      </c>
      <c r="G92" s="130">
        <f>E92*C92</f>
        <v>0</v>
      </c>
      <c r="H92" s="131">
        <f>F92+G92</f>
        <v>0</v>
      </c>
    </row>
    <row r="93" spans="1:9" s="165" customFormat="1" x14ac:dyDescent="0.3">
      <c r="A93" s="152" t="s">
        <v>165</v>
      </c>
      <c r="B93" s="153"/>
      <c r="C93" s="153"/>
      <c r="D93" s="153"/>
      <c r="E93" s="153"/>
      <c r="F93" s="153">
        <f>C93*D93</f>
        <v>0</v>
      </c>
      <c r="G93" s="153">
        <f>E93*C93</f>
        <v>0</v>
      </c>
      <c r="H93" s="154">
        <f>F93+G93</f>
        <v>0</v>
      </c>
    </row>
    <row r="94" spans="1:9" s="165" customFormat="1" ht="33" x14ac:dyDescent="0.3">
      <c r="A94" s="159" t="s">
        <v>166</v>
      </c>
      <c r="B94" s="130" t="s">
        <v>2</v>
      </c>
      <c r="C94" s="130">
        <v>1</v>
      </c>
      <c r="D94" s="130"/>
      <c r="E94" s="130"/>
      <c r="F94" s="130">
        <f>C94*D94</f>
        <v>0</v>
      </c>
      <c r="G94" s="130">
        <f>E94*C94</f>
        <v>0</v>
      </c>
      <c r="H94" s="131">
        <f>F94+G94</f>
        <v>0</v>
      </c>
    </row>
    <row r="95" spans="1:9" s="165" customFormat="1" x14ac:dyDescent="0.3">
      <c r="A95" s="152" t="s">
        <v>309</v>
      </c>
      <c r="B95" s="153"/>
      <c r="C95" s="153"/>
      <c r="D95" s="153"/>
      <c r="E95" s="153"/>
      <c r="F95" s="153"/>
      <c r="G95" s="153"/>
      <c r="H95" s="154"/>
    </row>
    <row r="96" spans="1:9" s="165" customFormat="1" ht="49.5" x14ac:dyDescent="0.3">
      <c r="A96" s="159" t="s">
        <v>310</v>
      </c>
      <c r="B96" s="130" t="s">
        <v>22</v>
      </c>
      <c r="C96" s="140">
        <v>2550</v>
      </c>
      <c r="D96" s="140"/>
      <c r="E96" s="140"/>
      <c r="F96" s="140">
        <f>C96*D96</f>
        <v>0</v>
      </c>
      <c r="G96" s="140">
        <f>E96*C96</f>
        <v>0</v>
      </c>
      <c r="H96" s="167">
        <f>F96+G96</f>
        <v>0</v>
      </c>
      <c r="I96" s="168" t="s">
        <v>311</v>
      </c>
    </row>
    <row r="97" spans="1:8" s="121" customFormat="1" x14ac:dyDescent="0.3">
      <c r="A97" s="169"/>
      <c r="B97" s="170"/>
      <c r="C97" s="170"/>
      <c r="D97" s="170"/>
      <c r="E97" s="170"/>
      <c r="F97" s="170"/>
      <c r="G97" s="170"/>
      <c r="H97" s="171">
        <f>SUM(H2:H96)</f>
        <v>0</v>
      </c>
    </row>
    <row r="98" spans="1:8" s="121" customFormat="1" x14ac:dyDescent="0.3">
      <c r="A98" s="126" t="s">
        <v>312</v>
      </c>
      <c r="B98" s="130"/>
      <c r="C98" s="130"/>
      <c r="D98" s="130"/>
      <c r="E98" s="130"/>
      <c r="F98" s="130"/>
      <c r="G98" s="130"/>
      <c r="H98" s="172"/>
    </row>
    <row r="99" spans="1:8" s="121" customFormat="1" x14ac:dyDescent="0.3">
      <c r="A99" s="126" t="s">
        <v>313</v>
      </c>
      <c r="B99" s="130"/>
      <c r="C99" s="130"/>
      <c r="D99" s="130"/>
      <c r="E99" s="130"/>
      <c r="F99" s="130"/>
      <c r="G99" s="130"/>
      <c r="H99" s="173"/>
    </row>
    <row r="100" spans="1:8" s="121" customFormat="1" x14ac:dyDescent="0.3">
      <c r="A100" s="159"/>
      <c r="B100" s="130"/>
      <c r="C100" s="130"/>
      <c r="D100" s="130"/>
      <c r="E100" s="130"/>
      <c r="F100" s="130"/>
      <c r="G100" s="130"/>
      <c r="H100" s="171">
        <f>SUM(H97:H99)</f>
        <v>0</v>
      </c>
    </row>
    <row r="101" spans="1:8" s="121" customFormat="1" x14ac:dyDescent="0.25">
      <c r="A101" s="227"/>
      <c r="F101" s="226"/>
      <c r="G101" s="226"/>
      <c r="H101" s="225"/>
    </row>
  </sheetData>
  <mergeCells count="2">
    <mergeCell ref="B8:H8"/>
    <mergeCell ref="B12:H12"/>
  </mergeCells>
  <pageMargins left="0.7" right="0.7" top="0.75" bottom="0.75" header="0.3" footer="0.3"/>
  <pageSetup paperSize="9" scale="68" fitToHeight="0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4" sqref="K14"/>
    </sheetView>
  </sheetViews>
  <sheetFormatPr defaultColWidth="8.85546875" defaultRowHeight="15" x14ac:dyDescent="0.25"/>
  <cols>
    <col min="1" max="1" width="70.85546875" style="196" customWidth="1"/>
    <col min="2" max="2" width="10" style="196" bestFit="1" customWidth="1"/>
    <col min="3" max="7" width="8.85546875" style="196"/>
    <col min="8" max="8" width="10.85546875" style="1" bestFit="1" customWidth="1"/>
    <col min="9" max="16384" width="8.85546875" style="196"/>
  </cols>
  <sheetData>
    <row r="1" spans="1:8" ht="49.5" x14ac:dyDescent="0.25">
      <c r="A1" s="237" t="s">
        <v>108</v>
      </c>
      <c r="B1" s="238" t="s">
        <v>109</v>
      </c>
      <c r="C1" s="238" t="s">
        <v>0</v>
      </c>
      <c r="D1" s="237" t="s">
        <v>110</v>
      </c>
      <c r="E1" s="237" t="s">
        <v>111</v>
      </c>
      <c r="F1" s="237" t="s">
        <v>112</v>
      </c>
      <c r="G1" s="237" t="s">
        <v>113</v>
      </c>
      <c r="H1" s="236" t="s">
        <v>114</v>
      </c>
    </row>
    <row r="2" spans="1:8" ht="16.5" x14ac:dyDescent="0.25">
      <c r="A2" s="122" t="s">
        <v>115</v>
      </c>
      <c r="B2" s="123"/>
      <c r="C2" s="123"/>
      <c r="D2" s="124"/>
      <c r="E2" s="124"/>
      <c r="F2" s="123"/>
      <c r="G2" s="123"/>
      <c r="H2" s="125"/>
    </row>
    <row r="3" spans="1:8" ht="16.5" x14ac:dyDescent="0.3">
      <c r="A3" s="174" t="s">
        <v>168</v>
      </c>
      <c r="B3" s="128" t="s">
        <v>2</v>
      </c>
      <c r="C3" s="128">
        <v>1</v>
      </c>
      <c r="D3" s="128"/>
      <c r="E3" s="128"/>
      <c r="F3" s="128">
        <f t="shared" ref="F3:F8" si="0">C3*D3</f>
        <v>0</v>
      </c>
      <c r="G3" s="128">
        <f t="shared" ref="G3:G8" si="1">E3*C3</f>
        <v>0</v>
      </c>
      <c r="H3" s="179"/>
    </row>
    <row r="4" spans="1:8" ht="16.5" x14ac:dyDescent="0.3">
      <c r="A4" s="174" t="s">
        <v>169</v>
      </c>
      <c r="B4" s="128" t="s">
        <v>170</v>
      </c>
      <c r="C4" s="128">
        <v>0.25</v>
      </c>
      <c r="D4" s="179"/>
      <c r="E4" s="128"/>
      <c r="F4" s="128">
        <f t="shared" si="0"/>
        <v>0</v>
      </c>
      <c r="G4" s="128">
        <f t="shared" si="1"/>
        <v>0</v>
      </c>
      <c r="H4" s="179">
        <f>F4+G4</f>
        <v>0</v>
      </c>
    </row>
    <row r="5" spans="1:8" ht="16.5" x14ac:dyDescent="0.3">
      <c r="A5" s="174" t="s">
        <v>116</v>
      </c>
      <c r="B5" s="127" t="s">
        <v>3</v>
      </c>
      <c r="C5" s="128">
        <v>54545</v>
      </c>
      <c r="D5" s="128"/>
      <c r="E5" s="128"/>
      <c r="F5" s="128">
        <f t="shared" si="0"/>
        <v>0</v>
      </c>
      <c r="G5" s="128">
        <f t="shared" si="1"/>
        <v>0</v>
      </c>
      <c r="H5" s="131">
        <f>F5+G5</f>
        <v>0</v>
      </c>
    </row>
    <row r="6" spans="1:8" ht="16.5" x14ac:dyDescent="0.3">
      <c r="A6" s="174" t="s">
        <v>117</v>
      </c>
      <c r="B6" s="127" t="s">
        <v>3</v>
      </c>
      <c r="C6" s="128">
        <v>54545</v>
      </c>
      <c r="D6" s="128"/>
      <c r="E6" s="128"/>
      <c r="F6" s="128">
        <f t="shared" si="0"/>
        <v>0</v>
      </c>
      <c r="G6" s="128">
        <f t="shared" si="1"/>
        <v>0</v>
      </c>
      <c r="H6" s="131">
        <f>F6+G6</f>
        <v>0</v>
      </c>
    </row>
    <row r="7" spans="1:8" ht="16.5" x14ac:dyDescent="0.3">
      <c r="A7" s="174" t="s">
        <v>118</v>
      </c>
      <c r="B7" s="127" t="s">
        <v>3</v>
      </c>
      <c r="C7" s="128">
        <v>54545</v>
      </c>
      <c r="D7" s="128"/>
      <c r="E7" s="128"/>
      <c r="F7" s="128">
        <f t="shared" si="0"/>
        <v>0</v>
      </c>
      <c r="G7" s="128">
        <f t="shared" si="1"/>
        <v>0</v>
      </c>
      <c r="H7" s="131">
        <f>F7+G7</f>
        <v>0</v>
      </c>
    </row>
    <row r="8" spans="1:8" ht="16.5" x14ac:dyDescent="0.3">
      <c r="A8" s="174" t="s">
        <v>119</v>
      </c>
      <c r="B8" s="128" t="s">
        <v>3</v>
      </c>
      <c r="C8" s="128">
        <v>54545</v>
      </c>
      <c r="D8" s="161"/>
      <c r="E8" s="128"/>
      <c r="F8" s="128">
        <f t="shared" si="0"/>
        <v>0</v>
      </c>
      <c r="G8" s="128">
        <f t="shared" si="1"/>
        <v>0</v>
      </c>
      <c r="H8" s="131">
        <f>F8+G8</f>
        <v>0</v>
      </c>
    </row>
    <row r="9" spans="1:8" ht="16.5" x14ac:dyDescent="0.3">
      <c r="A9" s="175" t="s">
        <v>120</v>
      </c>
      <c r="B9" s="123"/>
      <c r="C9" s="123"/>
      <c r="D9" s="123"/>
      <c r="E9" s="123"/>
      <c r="F9" s="123"/>
      <c r="G9" s="123"/>
      <c r="H9" s="125"/>
    </row>
    <row r="10" spans="1:8" ht="16.5" x14ac:dyDescent="0.3">
      <c r="A10" s="176" t="s">
        <v>689</v>
      </c>
      <c r="B10" s="157"/>
      <c r="C10" s="157"/>
      <c r="D10" s="249" t="s">
        <v>296</v>
      </c>
      <c r="E10" s="250"/>
      <c r="F10" s="250"/>
      <c r="G10" s="250"/>
      <c r="H10" s="251"/>
    </row>
    <row r="11" spans="1:8" ht="16.5" x14ac:dyDescent="0.3">
      <c r="A11" s="137" t="s">
        <v>167</v>
      </c>
      <c r="B11" s="138" t="s">
        <v>2</v>
      </c>
      <c r="C11" s="139">
        <v>1</v>
      </c>
      <c r="D11" s="140"/>
      <c r="E11" s="140"/>
      <c r="F11" s="130">
        <f>C11*D11</f>
        <v>0</v>
      </c>
      <c r="G11" s="130">
        <f>E11*C11</f>
        <v>0</v>
      </c>
      <c r="H11" s="131">
        <f>F11+G11</f>
        <v>0</v>
      </c>
    </row>
    <row r="12" spans="1:8" ht="16.5" x14ac:dyDescent="0.25">
      <c r="A12" s="143" t="s">
        <v>121</v>
      </c>
      <c r="B12" s="128" t="s">
        <v>2</v>
      </c>
      <c r="C12" s="146">
        <v>62</v>
      </c>
      <c r="D12" s="145"/>
      <c r="E12" s="145"/>
      <c r="F12" s="130">
        <f>C12*D12</f>
        <v>0</v>
      </c>
      <c r="G12" s="130">
        <f>E12*C12</f>
        <v>0</v>
      </c>
      <c r="H12" s="131">
        <f>F12+G12</f>
        <v>0</v>
      </c>
    </row>
    <row r="13" spans="1:8" ht="33" x14ac:dyDescent="0.25">
      <c r="A13" s="143" t="s">
        <v>122</v>
      </c>
      <c r="B13" s="128" t="s">
        <v>2</v>
      </c>
      <c r="C13" s="146">
        <v>62</v>
      </c>
      <c r="D13" s="146"/>
      <c r="E13" s="146"/>
      <c r="F13" s="130">
        <f>C13*D13</f>
        <v>0</v>
      </c>
      <c r="G13" s="130">
        <f>E13*C13</f>
        <v>0</v>
      </c>
      <c r="H13" s="131">
        <f>F13+G13</f>
        <v>0</v>
      </c>
    </row>
    <row r="14" spans="1:8" ht="16.5" x14ac:dyDescent="0.3">
      <c r="A14" s="178" t="s">
        <v>124</v>
      </c>
      <c r="B14" s="153"/>
      <c r="C14" s="153"/>
      <c r="D14" s="153"/>
      <c r="E14" s="153"/>
      <c r="F14" s="153"/>
      <c r="G14" s="153"/>
      <c r="H14" s="154"/>
    </row>
    <row r="15" spans="1:8" ht="16.5" x14ac:dyDescent="0.3">
      <c r="A15" s="174" t="s">
        <v>125</v>
      </c>
      <c r="B15" s="128" t="s">
        <v>3</v>
      </c>
      <c r="C15" s="128">
        <v>54545</v>
      </c>
      <c r="D15" s="128"/>
      <c r="E15" s="128"/>
      <c r="F15" s="130">
        <f>C15*D15</f>
        <v>0</v>
      </c>
      <c r="G15" s="130">
        <f>E15*C15</f>
        <v>0</v>
      </c>
      <c r="H15" s="131">
        <f>F15+G15</f>
        <v>0</v>
      </c>
    </row>
    <row r="16" spans="1:8" ht="18" x14ac:dyDescent="0.25">
      <c r="A16" s="239" t="s">
        <v>690</v>
      </c>
      <c r="B16" s="128" t="s">
        <v>3</v>
      </c>
      <c r="C16" s="128">
        <v>54545</v>
      </c>
      <c r="D16" s="161"/>
      <c r="E16" s="161"/>
      <c r="F16" s="130">
        <f>C16*D16</f>
        <v>0</v>
      </c>
      <c r="G16" s="130">
        <f>E16*C16</f>
        <v>0</v>
      </c>
      <c r="H16" s="131">
        <f>F16+G16</f>
        <v>0</v>
      </c>
    </row>
    <row r="17" spans="1:8" ht="16.5" x14ac:dyDescent="0.25">
      <c r="A17" s="180"/>
      <c r="B17" s="180"/>
      <c r="C17" s="180"/>
      <c r="D17" s="180"/>
      <c r="E17" s="180"/>
      <c r="F17" s="181"/>
      <c r="G17" s="181"/>
      <c r="H17" s="182">
        <f>SUM(H3:H16)</f>
        <v>0</v>
      </c>
    </row>
    <row r="18" spans="1:8" ht="16.5" x14ac:dyDescent="0.3">
      <c r="A18" s="126" t="s">
        <v>313</v>
      </c>
      <c r="B18" s="130"/>
      <c r="C18" s="130"/>
      <c r="D18" s="130"/>
      <c r="E18" s="130"/>
      <c r="F18" s="130"/>
      <c r="G18" s="130"/>
      <c r="H18" s="183"/>
    </row>
    <row r="19" spans="1:8" ht="16.5" x14ac:dyDescent="0.3">
      <c r="A19" s="159"/>
      <c r="B19" s="130"/>
      <c r="C19" s="130"/>
      <c r="D19" s="130"/>
      <c r="E19" s="130"/>
      <c r="F19" s="130"/>
      <c r="G19" s="130"/>
      <c r="H19" s="171">
        <f>SUM(H17:H18)</f>
        <v>0</v>
      </c>
    </row>
  </sheetData>
  <mergeCells count="1">
    <mergeCell ref="D10:H10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4.5703125" style="7" customWidth="1"/>
    <col min="4" max="4" width="6.7109375" style="9" customWidth="1"/>
    <col min="5" max="5" width="6.7109375" style="7" customWidth="1"/>
    <col min="6" max="7" width="8.28515625" style="9" customWidth="1"/>
    <col min="8" max="8" width="8.5703125" style="9" customWidth="1"/>
    <col min="9" max="9" width="8.855468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4.5703125" style="7" customWidth="1"/>
    <col min="260" max="261" width="6.7109375" style="7" customWidth="1"/>
    <col min="262" max="263" width="8.28515625" style="7" customWidth="1"/>
    <col min="264" max="264" width="8.5703125" style="7" customWidth="1"/>
    <col min="265" max="265" width="8.855468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4.5703125" style="7" customWidth="1"/>
    <col min="516" max="517" width="6.7109375" style="7" customWidth="1"/>
    <col min="518" max="519" width="8.28515625" style="7" customWidth="1"/>
    <col min="520" max="520" width="8.5703125" style="7" customWidth="1"/>
    <col min="521" max="521" width="8.855468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4.5703125" style="7" customWidth="1"/>
    <col min="772" max="773" width="6.7109375" style="7" customWidth="1"/>
    <col min="774" max="775" width="8.28515625" style="7" customWidth="1"/>
    <col min="776" max="776" width="8.5703125" style="7" customWidth="1"/>
    <col min="777" max="777" width="8.855468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4.5703125" style="7" customWidth="1"/>
    <col min="1028" max="1029" width="6.7109375" style="7" customWidth="1"/>
    <col min="1030" max="1031" width="8.28515625" style="7" customWidth="1"/>
    <col min="1032" max="1032" width="8.5703125" style="7" customWidth="1"/>
    <col min="1033" max="1033" width="8.855468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4.5703125" style="7" customWidth="1"/>
    <col min="1284" max="1285" width="6.7109375" style="7" customWidth="1"/>
    <col min="1286" max="1287" width="8.28515625" style="7" customWidth="1"/>
    <col min="1288" max="1288" width="8.5703125" style="7" customWidth="1"/>
    <col min="1289" max="1289" width="8.855468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4.5703125" style="7" customWidth="1"/>
    <col min="1540" max="1541" width="6.7109375" style="7" customWidth="1"/>
    <col min="1542" max="1543" width="8.28515625" style="7" customWidth="1"/>
    <col min="1544" max="1544" width="8.5703125" style="7" customWidth="1"/>
    <col min="1545" max="1545" width="8.855468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4.5703125" style="7" customWidth="1"/>
    <col min="1796" max="1797" width="6.7109375" style="7" customWidth="1"/>
    <col min="1798" max="1799" width="8.28515625" style="7" customWidth="1"/>
    <col min="1800" max="1800" width="8.5703125" style="7" customWidth="1"/>
    <col min="1801" max="1801" width="8.855468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4.5703125" style="7" customWidth="1"/>
    <col min="2052" max="2053" width="6.7109375" style="7" customWidth="1"/>
    <col min="2054" max="2055" width="8.28515625" style="7" customWidth="1"/>
    <col min="2056" max="2056" width="8.5703125" style="7" customWidth="1"/>
    <col min="2057" max="2057" width="8.855468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4.5703125" style="7" customWidth="1"/>
    <col min="2308" max="2309" width="6.7109375" style="7" customWidth="1"/>
    <col min="2310" max="2311" width="8.28515625" style="7" customWidth="1"/>
    <col min="2312" max="2312" width="8.5703125" style="7" customWidth="1"/>
    <col min="2313" max="2313" width="8.855468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4.5703125" style="7" customWidth="1"/>
    <col min="2564" max="2565" width="6.7109375" style="7" customWidth="1"/>
    <col min="2566" max="2567" width="8.28515625" style="7" customWidth="1"/>
    <col min="2568" max="2568" width="8.5703125" style="7" customWidth="1"/>
    <col min="2569" max="2569" width="8.855468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4.5703125" style="7" customWidth="1"/>
    <col min="2820" max="2821" width="6.7109375" style="7" customWidth="1"/>
    <col min="2822" max="2823" width="8.28515625" style="7" customWidth="1"/>
    <col min="2824" max="2824" width="8.5703125" style="7" customWidth="1"/>
    <col min="2825" max="2825" width="8.855468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4.5703125" style="7" customWidth="1"/>
    <col min="3076" max="3077" width="6.7109375" style="7" customWidth="1"/>
    <col min="3078" max="3079" width="8.28515625" style="7" customWidth="1"/>
    <col min="3080" max="3080" width="8.5703125" style="7" customWidth="1"/>
    <col min="3081" max="3081" width="8.855468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4.5703125" style="7" customWidth="1"/>
    <col min="3332" max="3333" width="6.7109375" style="7" customWidth="1"/>
    <col min="3334" max="3335" width="8.28515625" style="7" customWidth="1"/>
    <col min="3336" max="3336" width="8.5703125" style="7" customWidth="1"/>
    <col min="3337" max="3337" width="8.855468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4.5703125" style="7" customWidth="1"/>
    <col min="3588" max="3589" width="6.7109375" style="7" customWidth="1"/>
    <col min="3590" max="3591" width="8.28515625" style="7" customWidth="1"/>
    <col min="3592" max="3592" width="8.5703125" style="7" customWidth="1"/>
    <col min="3593" max="3593" width="8.855468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4.5703125" style="7" customWidth="1"/>
    <col min="3844" max="3845" width="6.7109375" style="7" customWidth="1"/>
    <col min="3846" max="3847" width="8.28515625" style="7" customWidth="1"/>
    <col min="3848" max="3848" width="8.5703125" style="7" customWidth="1"/>
    <col min="3849" max="3849" width="8.855468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4.5703125" style="7" customWidth="1"/>
    <col min="4100" max="4101" width="6.7109375" style="7" customWidth="1"/>
    <col min="4102" max="4103" width="8.28515625" style="7" customWidth="1"/>
    <col min="4104" max="4104" width="8.5703125" style="7" customWidth="1"/>
    <col min="4105" max="4105" width="8.855468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4.5703125" style="7" customWidth="1"/>
    <col min="4356" max="4357" width="6.7109375" style="7" customWidth="1"/>
    <col min="4358" max="4359" width="8.28515625" style="7" customWidth="1"/>
    <col min="4360" max="4360" width="8.5703125" style="7" customWidth="1"/>
    <col min="4361" max="4361" width="8.855468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4.5703125" style="7" customWidth="1"/>
    <col min="4612" max="4613" width="6.7109375" style="7" customWidth="1"/>
    <col min="4614" max="4615" width="8.28515625" style="7" customWidth="1"/>
    <col min="4616" max="4616" width="8.5703125" style="7" customWidth="1"/>
    <col min="4617" max="4617" width="8.855468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4.5703125" style="7" customWidth="1"/>
    <col min="4868" max="4869" width="6.7109375" style="7" customWidth="1"/>
    <col min="4870" max="4871" width="8.28515625" style="7" customWidth="1"/>
    <col min="4872" max="4872" width="8.5703125" style="7" customWidth="1"/>
    <col min="4873" max="4873" width="8.855468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4.5703125" style="7" customWidth="1"/>
    <col min="5124" max="5125" width="6.7109375" style="7" customWidth="1"/>
    <col min="5126" max="5127" width="8.28515625" style="7" customWidth="1"/>
    <col min="5128" max="5128" width="8.5703125" style="7" customWidth="1"/>
    <col min="5129" max="5129" width="8.855468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4.5703125" style="7" customWidth="1"/>
    <col min="5380" max="5381" width="6.7109375" style="7" customWidth="1"/>
    <col min="5382" max="5383" width="8.28515625" style="7" customWidth="1"/>
    <col min="5384" max="5384" width="8.5703125" style="7" customWidth="1"/>
    <col min="5385" max="5385" width="8.855468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4.5703125" style="7" customWidth="1"/>
    <col min="5636" max="5637" width="6.7109375" style="7" customWidth="1"/>
    <col min="5638" max="5639" width="8.28515625" style="7" customWidth="1"/>
    <col min="5640" max="5640" width="8.5703125" style="7" customWidth="1"/>
    <col min="5641" max="5641" width="8.855468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4.5703125" style="7" customWidth="1"/>
    <col min="5892" max="5893" width="6.7109375" style="7" customWidth="1"/>
    <col min="5894" max="5895" width="8.28515625" style="7" customWidth="1"/>
    <col min="5896" max="5896" width="8.5703125" style="7" customWidth="1"/>
    <col min="5897" max="5897" width="8.855468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4.5703125" style="7" customWidth="1"/>
    <col min="6148" max="6149" width="6.7109375" style="7" customWidth="1"/>
    <col min="6150" max="6151" width="8.28515625" style="7" customWidth="1"/>
    <col min="6152" max="6152" width="8.5703125" style="7" customWidth="1"/>
    <col min="6153" max="6153" width="8.855468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4.5703125" style="7" customWidth="1"/>
    <col min="6404" max="6405" width="6.7109375" style="7" customWidth="1"/>
    <col min="6406" max="6407" width="8.28515625" style="7" customWidth="1"/>
    <col min="6408" max="6408" width="8.5703125" style="7" customWidth="1"/>
    <col min="6409" max="6409" width="8.855468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4.5703125" style="7" customWidth="1"/>
    <col min="6660" max="6661" width="6.7109375" style="7" customWidth="1"/>
    <col min="6662" max="6663" width="8.28515625" style="7" customWidth="1"/>
    <col min="6664" max="6664" width="8.5703125" style="7" customWidth="1"/>
    <col min="6665" max="6665" width="8.855468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4.5703125" style="7" customWidth="1"/>
    <col min="6916" max="6917" width="6.7109375" style="7" customWidth="1"/>
    <col min="6918" max="6919" width="8.28515625" style="7" customWidth="1"/>
    <col min="6920" max="6920" width="8.5703125" style="7" customWidth="1"/>
    <col min="6921" max="6921" width="8.855468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4.5703125" style="7" customWidth="1"/>
    <col min="7172" max="7173" width="6.7109375" style="7" customWidth="1"/>
    <col min="7174" max="7175" width="8.28515625" style="7" customWidth="1"/>
    <col min="7176" max="7176" width="8.5703125" style="7" customWidth="1"/>
    <col min="7177" max="7177" width="8.855468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4.5703125" style="7" customWidth="1"/>
    <col min="7428" max="7429" width="6.7109375" style="7" customWidth="1"/>
    <col min="7430" max="7431" width="8.28515625" style="7" customWidth="1"/>
    <col min="7432" max="7432" width="8.5703125" style="7" customWidth="1"/>
    <col min="7433" max="7433" width="8.855468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4.5703125" style="7" customWidth="1"/>
    <col min="7684" max="7685" width="6.7109375" style="7" customWidth="1"/>
    <col min="7686" max="7687" width="8.28515625" style="7" customWidth="1"/>
    <col min="7688" max="7688" width="8.5703125" style="7" customWidth="1"/>
    <col min="7689" max="7689" width="8.855468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4.5703125" style="7" customWidth="1"/>
    <col min="7940" max="7941" width="6.7109375" style="7" customWidth="1"/>
    <col min="7942" max="7943" width="8.28515625" style="7" customWidth="1"/>
    <col min="7944" max="7944" width="8.5703125" style="7" customWidth="1"/>
    <col min="7945" max="7945" width="8.855468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4.5703125" style="7" customWidth="1"/>
    <col min="8196" max="8197" width="6.7109375" style="7" customWidth="1"/>
    <col min="8198" max="8199" width="8.28515625" style="7" customWidth="1"/>
    <col min="8200" max="8200" width="8.5703125" style="7" customWidth="1"/>
    <col min="8201" max="8201" width="8.855468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4.5703125" style="7" customWidth="1"/>
    <col min="8452" max="8453" width="6.7109375" style="7" customWidth="1"/>
    <col min="8454" max="8455" width="8.28515625" style="7" customWidth="1"/>
    <col min="8456" max="8456" width="8.5703125" style="7" customWidth="1"/>
    <col min="8457" max="8457" width="8.855468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4.5703125" style="7" customWidth="1"/>
    <col min="8708" max="8709" width="6.7109375" style="7" customWidth="1"/>
    <col min="8710" max="8711" width="8.28515625" style="7" customWidth="1"/>
    <col min="8712" max="8712" width="8.5703125" style="7" customWidth="1"/>
    <col min="8713" max="8713" width="8.855468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4.5703125" style="7" customWidth="1"/>
    <col min="8964" max="8965" width="6.7109375" style="7" customWidth="1"/>
    <col min="8966" max="8967" width="8.28515625" style="7" customWidth="1"/>
    <col min="8968" max="8968" width="8.5703125" style="7" customWidth="1"/>
    <col min="8969" max="8969" width="8.855468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4.5703125" style="7" customWidth="1"/>
    <col min="9220" max="9221" width="6.7109375" style="7" customWidth="1"/>
    <col min="9222" max="9223" width="8.28515625" style="7" customWidth="1"/>
    <col min="9224" max="9224" width="8.5703125" style="7" customWidth="1"/>
    <col min="9225" max="9225" width="8.855468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4.5703125" style="7" customWidth="1"/>
    <col min="9476" max="9477" width="6.7109375" style="7" customWidth="1"/>
    <col min="9478" max="9479" width="8.28515625" style="7" customWidth="1"/>
    <col min="9480" max="9480" width="8.5703125" style="7" customWidth="1"/>
    <col min="9481" max="9481" width="8.855468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4.5703125" style="7" customWidth="1"/>
    <col min="9732" max="9733" width="6.7109375" style="7" customWidth="1"/>
    <col min="9734" max="9735" width="8.28515625" style="7" customWidth="1"/>
    <col min="9736" max="9736" width="8.5703125" style="7" customWidth="1"/>
    <col min="9737" max="9737" width="8.855468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4.5703125" style="7" customWidth="1"/>
    <col min="9988" max="9989" width="6.7109375" style="7" customWidth="1"/>
    <col min="9990" max="9991" width="8.28515625" style="7" customWidth="1"/>
    <col min="9992" max="9992" width="8.5703125" style="7" customWidth="1"/>
    <col min="9993" max="9993" width="8.855468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4.5703125" style="7" customWidth="1"/>
    <col min="10244" max="10245" width="6.7109375" style="7" customWidth="1"/>
    <col min="10246" max="10247" width="8.28515625" style="7" customWidth="1"/>
    <col min="10248" max="10248" width="8.5703125" style="7" customWidth="1"/>
    <col min="10249" max="10249" width="8.855468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4.5703125" style="7" customWidth="1"/>
    <col min="10500" max="10501" width="6.7109375" style="7" customWidth="1"/>
    <col min="10502" max="10503" width="8.28515625" style="7" customWidth="1"/>
    <col min="10504" max="10504" width="8.5703125" style="7" customWidth="1"/>
    <col min="10505" max="10505" width="8.855468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4.5703125" style="7" customWidth="1"/>
    <col min="10756" max="10757" width="6.7109375" style="7" customWidth="1"/>
    <col min="10758" max="10759" width="8.28515625" style="7" customWidth="1"/>
    <col min="10760" max="10760" width="8.5703125" style="7" customWidth="1"/>
    <col min="10761" max="10761" width="8.855468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4.5703125" style="7" customWidth="1"/>
    <col min="11012" max="11013" width="6.7109375" style="7" customWidth="1"/>
    <col min="11014" max="11015" width="8.28515625" style="7" customWidth="1"/>
    <col min="11016" max="11016" width="8.5703125" style="7" customWidth="1"/>
    <col min="11017" max="11017" width="8.855468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4.5703125" style="7" customWidth="1"/>
    <col min="11268" max="11269" width="6.7109375" style="7" customWidth="1"/>
    <col min="11270" max="11271" width="8.28515625" style="7" customWidth="1"/>
    <col min="11272" max="11272" width="8.5703125" style="7" customWidth="1"/>
    <col min="11273" max="11273" width="8.855468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4.5703125" style="7" customWidth="1"/>
    <col min="11524" max="11525" width="6.7109375" style="7" customWidth="1"/>
    <col min="11526" max="11527" width="8.28515625" style="7" customWidth="1"/>
    <col min="11528" max="11528" width="8.5703125" style="7" customWidth="1"/>
    <col min="11529" max="11529" width="8.855468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4.5703125" style="7" customWidth="1"/>
    <col min="11780" max="11781" width="6.7109375" style="7" customWidth="1"/>
    <col min="11782" max="11783" width="8.28515625" style="7" customWidth="1"/>
    <col min="11784" max="11784" width="8.5703125" style="7" customWidth="1"/>
    <col min="11785" max="11785" width="8.855468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4.5703125" style="7" customWidth="1"/>
    <col min="12036" max="12037" width="6.7109375" style="7" customWidth="1"/>
    <col min="12038" max="12039" width="8.28515625" style="7" customWidth="1"/>
    <col min="12040" max="12040" width="8.5703125" style="7" customWidth="1"/>
    <col min="12041" max="12041" width="8.855468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4.5703125" style="7" customWidth="1"/>
    <col min="12292" max="12293" width="6.7109375" style="7" customWidth="1"/>
    <col min="12294" max="12295" width="8.28515625" style="7" customWidth="1"/>
    <col min="12296" max="12296" width="8.5703125" style="7" customWidth="1"/>
    <col min="12297" max="12297" width="8.855468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4.5703125" style="7" customWidth="1"/>
    <col min="12548" max="12549" width="6.7109375" style="7" customWidth="1"/>
    <col min="12550" max="12551" width="8.28515625" style="7" customWidth="1"/>
    <col min="12552" max="12552" width="8.5703125" style="7" customWidth="1"/>
    <col min="12553" max="12553" width="8.855468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4.5703125" style="7" customWidth="1"/>
    <col min="12804" max="12805" width="6.7109375" style="7" customWidth="1"/>
    <col min="12806" max="12807" width="8.28515625" style="7" customWidth="1"/>
    <col min="12808" max="12808" width="8.5703125" style="7" customWidth="1"/>
    <col min="12809" max="12809" width="8.855468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4.5703125" style="7" customWidth="1"/>
    <col min="13060" max="13061" width="6.7109375" style="7" customWidth="1"/>
    <col min="13062" max="13063" width="8.28515625" style="7" customWidth="1"/>
    <col min="13064" max="13064" width="8.5703125" style="7" customWidth="1"/>
    <col min="13065" max="13065" width="8.855468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4.5703125" style="7" customWidth="1"/>
    <col min="13316" max="13317" width="6.7109375" style="7" customWidth="1"/>
    <col min="13318" max="13319" width="8.28515625" style="7" customWidth="1"/>
    <col min="13320" max="13320" width="8.5703125" style="7" customWidth="1"/>
    <col min="13321" max="13321" width="8.855468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4.5703125" style="7" customWidth="1"/>
    <col min="13572" max="13573" width="6.7109375" style="7" customWidth="1"/>
    <col min="13574" max="13575" width="8.28515625" style="7" customWidth="1"/>
    <col min="13576" max="13576" width="8.5703125" style="7" customWidth="1"/>
    <col min="13577" max="13577" width="8.855468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4.5703125" style="7" customWidth="1"/>
    <col min="13828" max="13829" width="6.7109375" style="7" customWidth="1"/>
    <col min="13830" max="13831" width="8.28515625" style="7" customWidth="1"/>
    <col min="13832" max="13832" width="8.5703125" style="7" customWidth="1"/>
    <col min="13833" max="13833" width="8.855468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4.5703125" style="7" customWidth="1"/>
    <col min="14084" max="14085" width="6.7109375" style="7" customWidth="1"/>
    <col min="14086" max="14087" width="8.28515625" style="7" customWidth="1"/>
    <col min="14088" max="14088" width="8.5703125" style="7" customWidth="1"/>
    <col min="14089" max="14089" width="8.855468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4.5703125" style="7" customWidth="1"/>
    <col min="14340" max="14341" width="6.7109375" style="7" customWidth="1"/>
    <col min="14342" max="14343" width="8.28515625" style="7" customWidth="1"/>
    <col min="14344" max="14344" width="8.5703125" style="7" customWidth="1"/>
    <col min="14345" max="14345" width="8.855468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4.5703125" style="7" customWidth="1"/>
    <col min="14596" max="14597" width="6.7109375" style="7" customWidth="1"/>
    <col min="14598" max="14599" width="8.28515625" style="7" customWidth="1"/>
    <col min="14600" max="14600" width="8.5703125" style="7" customWidth="1"/>
    <col min="14601" max="14601" width="8.855468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4.5703125" style="7" customWidth="1"/>
    <col min="14852" max="14853" width="6.7109375" style="7" customWidth="1"/>
    <col min="14854" max="14855" width="8.28515625" style="7" customWidth="1"/>
    <col min="14856" max="14856" width="8.5703125" style="7" customWidth="1"/>
    <col min="14857" max="14857" width="8.855468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4.5703125" style="7" customWidth="1"/>
    <col min="15108" max="15109" width="6.7109375" style="7" customWidth="1"/>
    <col min="15110" max="15111" width="8.28515625" style="7" customWidth="1"/>
    <col min="15112" max="15112" width="8.5703125" style="7" customWidth="1"/>
    <col min="15113" max="15113" width="8.855468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4.5703125" style="7" customWidth="1"/>
    <col min="15364" max="15365" width="6.7109375" style="7" customWidth="1"/>
    <col min="15366" max="15367" width="8.28515625" style="7" customWidth="1"/>
    <col min="15368" max="15368" width="8.5703125" style="7" customWidth="1"/>
    <col min="15369" max="15369" width="8.855468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4.5703125" style="7" customWidth="1"/>
    <col min="15620" max="15621" width="6.7109375" style="7" customWidth="1"/>
    <col min="15622" max="15623" width="8.28515625" style="7" customWidth="1"/>
    <col min="15624" max="15624" width="8.5703125" style="7" customWidth="1"/>
    <col min="15625" max="15625" width="8.855468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4.5703125" style="7" customWidth="1"/>
    <col min="15876" max="15877" width="6.7109375" style="7" customWidth="1"/>
    <col min="15878" max="15879" width="8.28515625" style="7" customWidth="1"/>
    <col min="15880" max="15880" width="8.5703125" style="7" customWidth="1"/>
    <col min="15881" max="15881" width="8.855468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4.5703125" style="7" customWidth="1"/>
    <col min="16132" max="16133" width="6.7109375" style="7" customWidth="1"/>
    <col min="16134" max="16135" width="8.28515625" style="7" customWidth="1"/>
    <col min="16136" max="16136" width="8.5703125" style="7" customWidth="1"/>
    <col min="16137" max="16137" width="8.855468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15</v>
      </c>
      <c r="C2" s="8" t="s">
        <v>16</v>
      </c>
      <c r="D2" s="9">
        <v>1</v>
      </c>
      <c r="E2" s="7" t="s">
        <v>2</v>
      </c>
      <c r="F2" s="9">
        <v>400000</v>
      </c>
      <c r="G2" s="9">
        <v>78250</v>
      </c>
      <c r="H2" s="9">
        <f>ROUND(D2*F2, 0)</f>
        <v>400000</v>
      </c>
      <c r="I2" s="9">
        <f>ROUND(D2*G2, 0)</f>
        <v>78250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400000</v>
      </c>
      <c r="I4" s="4">
        <f>ROUND(SUM(I2:I3),0)</f>
        <v>78250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4.5703125" style="7" customWidth="1"/>
    <col min="4" max="4" width="6.7109375" style="9" customWidth="1"/>
    <col min="5" max="5" width="6.7109375" style="7" customWidth="1"/>
    <col min="6" max="7" width="8.28515625" style="9" customWidth="1"/>
    <col min="8" max="8" width="8.42578125" style="9" customWidth="1"/>
    <col min="9" max="9" width="8.855468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4.5703125" style="7" customWidth="1"/>
    <col min="260" max="261" width="6.7109375" style="7" customWidth="1"/>
    <col min="262" max="263" width="8.28515625" style="7" customWidth="1"/>
    <col min="264" max="264" width="8.42578125" style="7" customWidth="1"/>
    <col min="265" max="265" width="8.855468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4.5703125" style="7" customWidth="1"/>
    <col min="516" max="517" width="6.7109375" style="7" customWidth="1"/>
    <col min="518" max="519" width="8.28515625" style="7" customWidth="1"/>
    <col min="520" max="520" width="8.42578125" style="7" customWidth="1"/>
    <col min="521" max="521" width="8.855468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4.5703125" style="7" customWidth="1"/>
    <col min="772" max="773" width="6.7109375" style="7" customWidth="1"/>
    <col min="774" max="775" width="8.28515625" style="7" customWidth="1"/>
    <col min="776" max="776" width="8.42578125" style="7" customWidth="1"/>
    <col min="777" max="777" width="8.855468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4.5703125" style="7" customWidth="1"/>
    <col min="1028" max="1029" width="6.7109375" style="7" customWidth="1"/>
    <col min="1030" max="1031" width="8.28515625" style="7" customWidth="1"/>
    <col min="1032" max="1032" width="8.42578125" style="7" customWidth="1"/>
    <col min="1033" max="1033" width="8.855468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4.5703125" style="7" customWidth="1"/>
    <col min="1284" max="1285" width="6.7109375" style="7" customWidth="1"/>
    <col min="1286" max="1287" width="8.28515625" style="7" customWidth="1"/>
    <col min="1288" max="1288" width="8.42578125" style="7" customWidth="1"/>
    <col min="1289" max="1289" width="8.855468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4.5703125" style="7" customWidth="1"/>
    <col min="1540" max="1541" width="6.7109375" style="7" customWidth="1"/>
    <col min="1542" max="1543" width="8.28515625" style="7" customWidth="1"/>
    <col min="1544" max="1544" width="8.42578125" style="7" customWidth="1"/>
    <col min="1545" max="1545" width="8.855468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4.5703125" style="7" customWidth="1"/>
    <col min="1796" max="1797" width="6.7109375" style="7" customWidth="1"/>
    <col min="1798" max="1799" width="8.28515625" style="7" customWidth="1"/>
    <col min="1800" max="1800" width="8.42578125" style="7" customWidth="1"/>
    <col min="1801" max="1801" width="8.855468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4.5703125" style="7" customWidth="1"/>
    <col min="2052" max="2053" width="6.7109375" style="7" customWidth="1"/>
    <col min="2054" max="2055" width="8.28515625" style="7" customWidth="1"/>
    <col min="2056" max="2056" width="8.42578125" style="7" customWidth="1"/>
    <col min="2057" max="2057" width="8.855468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4.5703125" style="7" customWidth="1"/>
    <col min="2308" max="2309" width="6.7109375" style="7" customWidth="1"/>
    <col min="2310" max="2311" width="8.28515625" style="7" customWidth="1"/>
    <col min="2312" max="2312" width="8.42578125" style="7" customWidth="1"/>
    <col min="2313" max="2313" width="8.855468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4.5703125" style="7" customWidth="1"/>
    <col min="2564" max="2565" width="6.7109375" style="7" customWidth="1"/>
    <col min="2566" max="2567" width="8.28515625" style="7" customWidth="1"/>
    <col min="2568" max="2568" width="8.42578125" style="7" customWidth="1"/>
    <col min="2569" max="2569" width="8.855468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4.5703125" style="7" customWidth="1"/>
    <col min="2820" max="2821" width="6.7109375" style="7" customWidth="1"/>
    <col min="2822" max="2823" width="8.28515625" style="7" customWidth="1"/>
    <col min="2824" max="2824" width="8.42578125" style="7" customWidth="1"/>
    <col min="2825" max="2825" width="8.855468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4.5703125" style="7" customWidth="1"/>
    <col min="3076" max="3077" width="6.7109375" style="7" customWidth="1"/>
    <col min="3078" max="3079" width="8.28515625" style="7" customWidth="1"/>
    <col min="3080" max="3080" width="8.42578125" style="7" customWidth="1"/>
    <col min="3081" max="3081" width="8.855468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4.5703125" style="7" customWidth="1"/>
    <col min="3332" max="3333" width="6.7109375" style="7" customWidth="1"/>
    <col min="3334" max="3335" width="8.28515625" style="7" customWidth="1"/>
    <col min="3336" max="3336" width="8.42578125" style="7" customWidth="1"/>
    <col min="3337" max="3337" width="8.855468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4.5703125" style="7" customWidth="1"/>
    <col min="3588" max="3589" width="6.7109375" style="7" customWidth="1"/>
    <col min="3590" max="3591" width="8.28515625" style="7" customWidth="1"/>
    <col min="3592" max="3592" width="8.42578125" style="7" customWidth="1"/>
    <col min="3593" max="3593" width="8.855468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4.5703125" style="7" customWidth="1"/>
    <col min="3844" max="3845" width="6.7109375" style="7" customWidth="1"/>
    <col min="3846" max="3847" width="8.28515625" style="7" customWidth="1"/>
    <col min="3848" max="3848" width="8.42578125" style="7" customWidth="1"/>
    <col min="3849" max="3849" width="8.855468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4.5703125" style="7" customWidth="1"/>
    <col min="4100" max="4101" width="6.7109375" style="7" customWidth="1"/>
    <col min="4102" max="4103" width="8.28515625" style="7" customWidth="1"/>
    <col min="4104" max="4104" width="8.42578125" style="7" customWidth="1"/>
    <col min="4105" max="4105" width="8.855468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4.5703125" style="7" customWidth="1"/>
    <col min="4356" max="4357" width="6.7109375" style="7" customWidth="1"/>
    <col min="4358" max="4359" width="8.28515625" style="7" customWidth="1"/>
    <col min="4360" max="4360" width="8.42578125" style="7" customWidth="1"/>
    <col min="4361" max="4361" width="8.855468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4.5703125" style="7" customWidth="1"/>
    <col min="4612" max="4613" width="6.7109375" style="7" customWidth="1"/>
    <col min="4614" max="4615" width="8.28515625" style="7" customWidth="1"/>
    <col min="4616" max="4616" width="8.42578125" style="7" customWidth="1"/>
    <col min="4617" max="4617" width="8.855468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4.5703125" style="7" customWidth="1"/>
    <col min="4868" max="4869" width="6.7109375" style="7" customWidth="1"/>
    <col min="4870" max="4871" width="8.28515625" style="7" customWidth="1"/>
    <col min="4872" max="4872" width="8.42578125" style="7" customWidth="1"/>
    <col min="4873" max="4873" width="8.855468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4.5703125" style="7" customWidth="1"/>
    <col min="5124" max="5125" width="6.7109375" style="7" customWidth="1"/>
    <col min="5126" max="5127" width="8.28515625" style="7" customWidth="1"/>
    <col min="5128" max="5128" width="8.42578125" style="7" customWidth="1"/>
    <col min="5129" max="5129" width="8.855468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4.5703125" style="7" customWidth="1"/>
    <col min="5380" max="5381" width="6.7109375" style="7" customWidth="1"/>
    <col min="5382" max="5383" width="8.28515625" style="7" customWidth="1"/>
    <col min="5384" max="5384" width="8.42578125" style="7" customWidth="1"/>
    <col min="5385" max="5385" width="8.855468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4.5703125" style="7" customWidth="1"/>
    <col min="5636" max="5637" width="6.7109375" style="7" customWidth="1"/>
    <col min="5638" max="5639" width="8.28515625" style="7" customWidth="1"/>
    <col min="5640" max="5640" width="8.42578125" style="7" customWidth="1"/>
    <col min="5641" max="5641" width="8.855468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4.5703125" style="7" customWidth="1"/>
    <col min="5892" max="5893" width="6.7109375" style="7" customWidth="1"/>
    <col min="5894" max="5895" width="8.28515625" style="7" customWidth="1"/>
    <col min="5896" max="5896" width="8.42578125" style="7" customWidth="1"/>
    <col min="5897" max="5897" width="8.855468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4.5703125" style="7" customWidth="1"/>
    <col min="6148" max="6149" width="6.7109375" style="7" customWidth="1"/>
    <col min="6150" max="6151" width="8.28515625" style="7" customWidth="1"/>
    <col min="6152" max="6152" width="8.42578125" style="7" customWidth="1"/>
    <col min="6153" max="6153" width="8.855468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4.5703125" style="7" customWidth="1"/>
    <col min="6404" max="6405" width="6.7109375" style="7" customWidth="1"/>
    <col min="6406" max="6407" width="8.28515625" style="7" customWidth="1"/>
    <col min="6408" max="6408" width="8.42578125" style="7" customWidth="1"/>
    <col min="6409" max="6409" width="8.855468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4.5703125" style="7" customWidth="1"/>
    <col min="6660" max="6661" width="6.7109375" style="7" customWidth="1"/>
    <col min="6662" max="6663" width="8.28515625" style="7" customWidth="1"/>
    <col min="6664" max="6664" width="8.42578125" style="7" customWidth="1"/>
    <col min="6665" max="6665" width="8.855468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4.5703125" style="7" customWidth="1"/>
    <col min="6916" max="6917" width="6.7109375" style="7" customWidth="1"/>
    <col min="6918" max="6919" width="8.28515625" style="7" customWidth="1"/>
    <col min="6920" max="6920" width="8.42578125" style="7" customWidth="1"/>
    <col min="6921" max="6921" width="8.855468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4.5703125" style="7" customWidth="1"/>
    <col min="7172" max="7173" width="6.7109375" style="7" customWidth="1"/>
    <col min="7174" max="7175" width="8.28515625" style="7" customWidth="1"/>
    <col min="7176" max="7176" width="8.42578125" style="7" customWidth="1"/>
    <col min="7177" max="7177" width="8.855468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4.5703125" style="7" customWidth="1"/>
    <col min="7428" max="7429" width="6.7109375" style="7" customWidth="1"/>
    <col min="7430" max="7431" width="8.28515625" style="7" customWidth="1"/>
    <col min="7432" max="7432" width="8.42578125" style="7" customWidth="1"/>
    <col min="7433" max="7433" width="8.855468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4.5703125" style="7" customWidth="1"/>
    <col min="7684" max="7685" width="6.7109375" style="7" customWidth="1"/>
    <col min="7686" max="7687" width="8.28515625" style="7" customWidth="1"/>
    <col min="7688" max="7688" width="8.42578125" style="7" customWidth="1"/>
    <col min="7689" max="7689" width="8.855468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4.5703125" style="7" customWidth="1"/>
    <col min="7940" max="7941" width="6.7109375" style="7" customWidth="1"/>
    <col min="7942" max="7943" width="8.28515625" style="7" customWidth="1"/>
    <col min="7944" max="7944" width="8.42578125" style="7" customWidth="1"/>
    <col min="7945" max="7945" width="8.855468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4.5703125" style="7" customWidth="1"/>
    <col min="8196" max="8197" width="6.7109375" style="7" customWidth="1"/>
    <col min="8198" max="8199" width="8.28515625" style="7" customWidth="1"/>
    <col min="8200" max="8200" width="8.42578125" style="7" customWidth="1"/>
    <col min="8201" max="8201" width="8.855468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4.5703125" style="7" customWidth="1"/>
    <col min="8452" max="8453" width="6.7109375" style="7" customWidth="1"/>
    <col min="8454" max="8455" width="8.28515625" style="7" customWidth="1"/>
    <col min="8456" max="8456" width="8.42578125" style="7" customWidth="1"/>
    <col min="8457" max="8457" width="8.855468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4.5703125" style="7" customWidth="1"/>
    <col min="8708" max="8709" width="6.7109375" style="7" customWidth="1"/>
    <col min="8710" max="8711" width="8.28515625" style="7" customWidth="1"/>
    <col min="8712" max="8712" width="8.42578125" style="7" customWidth="1"/>
    <col min="8713" max="8713" width="8.855468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4.5703125" style="7" customWidth="1"/>
    <col min="8964" max="8965" width="6.7109375" style="7" customWidth="1"/>
    <col min="8966" max="8967" width="8.28515625" style="7" customWidth="1"/>
    <col min="8968" max="8968" width="8.42578125" style="7" customWidth="1"/>
    <col min="8969" max="8969" width="8.855468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4.5703125" style="7" customWidth="1"/>
    <col min="9220" max="9221" width="6.7109375" style="7" customWidth="1"/>
    <col min="9222" max="9223" width="8.28515625" style="7" customWidth="1"/>
    <col min="9224" max="9224" width="8.42578125" style="7" customWidth="1"/>
    <col min="9225" max="9225" width="8.855468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4.5703125" style="7" customWidth="1"/>
    <col min="9476" max="9477" width="6.7109375" style="7" customWidth="1"/>
    <col min="9478" max="9479" width="8.28515625" style="7" customWidth="1"/>
    <col min="9480" max="9480" width="8.42578125" style="7" customWidth="1"/>
    <col min="9481" max="9481" width="8.855468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4.5703125" style="7" customWidth="1"/>
    <col min="9732" max="9733" width="6.7109375" style="7" customWidth="1"/>
    <col min="9734" max="9735" width="8.28515625" style="7" customWidth="1"/>
    <col min="9736" max="9736" width="8.42578125" style="7" customWidth="1"/>
    <col min="9737" max="9737" width="8.855468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4.5703125" style="7" customWidth="1"/>
    <col min="9988" max="9989" width="6.7109375" style="7" customWidth="1"/>
    <col min="9990" max="9991" width="8.28515625" style="7" customWidth="1"/>
    <col min="9992" max="9992" width="8.42578125" style="7" customWidth="1"/>
    <col min="9993" max="9993" width="8.855468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4.5703125" style="7" customWidth="1"/>
    <col min="10244" max="10245" width="6.7109375" style="7" customWidth="1"/>
    <col min="10246" max="10247" width="8.28515625" style="7" customWidth="1"/>
    <col min="10248" max="10248" width="8.42578125" style="7" customWidth="1"/>
    <col min="10249" max="10249" width="8.855468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4.5703125" style="7" customWidth="1"/>
    <col min="10500" max="10501" width="6.7109375" style="7" customWidth="1"/>
    <col min="10502" max="10503" width="8.28515625" style="7" customWidth="1"/>
    <col min="10504" max="10504" width="8.42578125" style="7" customWidth="1"/>
    <col min="10505" max="10505" width="8.855468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4.5703125" style="7" customWidth="1"/>
    <col min="10756" max="10757" width="6.7109375" style="7" customWidth="1"/>
    <col min="10758" max="10759" width="8.28515625" style="7" customWidth="1"/>
    <col min="10760" max="10760" width="8.42578125" style="7" customWidth="1"/>
    <col min="10761" max="10761" width="8.855468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4.5703125" style="7" customWidth="1"/>
    <col min="11012" max="11013" width="6.7109375" style="7" customWidth="1"/>
    <col min="11014" max="11015" width="8.28515625" style="7" customWidth="1"/>
    <col min="11016" max="11016" width="8.42578125" style="7" customWidth="1"/>
    <col min="11017" max="11017" width="8.855468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4.5703125" style="7" customWidth="1"/>
    <col min="11268" max="11269" width="6.7109375" style="7" customWidth="1"/>
    <col min="11270" max="11271" width="8.28515625" style="7" customWidth="1"/>
    <col min="11272" max="11272" width="8.42578125" style="7" customWidth="1"/>
    <col min="11273" max="11273" width="8.855468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4.5703125" style="7" customWidth="1"/>
    <col min="11524" max="11525" width="6.7109375" style="7" customWidth="1"/>
    <col min="11526" max="11527" width="8.28515625" style="7" customWidth="1"/>
    <col min="11528" max="11528" width="8.42578125" style="7" customWidth="1"/>
    <col min="11529" max="11529" width="8.855468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4.5703125" style="7" customWidth="1"/>
    <col min="11780" max="11781" width="6.7109375" style="7" customWidth="1"/>
    <col min="11782" max="11783" width="8.28515625" style="7" customWidth="1"/>
    <col min="11784" max="11784" width="8.42578125" style="7" customWidth="1"/>
    <col min="11785" max="11785" width="8.855468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4.5703125" style="7" customWidth="1"/>
    <col min="12036" max="12037" width="6.7109375" style="7" customWidth="1"/>
    <col min="12038" max="12039" width="8.28515625" style="7" customWidth="1"/>
    <col min="12040" max="12040" width="8.42578125" style="7" customWidth="1"/>
    <col min="12041" max="12041" width="8.855468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4.5703125" style="7" customWidth="1"/>
    <col min="12292" max="12293" width="6.7109375" style="7" customWidth="1"/>
    <col min="12294" max="12295" width="8.28515625" style="7" customWidth="1"/>
    <col min="12296" max="12296" width="8.42578125" style="7" customWidth="1"/>
    <col min="12297" max="12297" width="8.855468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4.5703125" style="7" customWidth="1"/>
    <col min="12548" max="12549" width="6.7109375" style="7" customWidth="1"/>
    <col min="12550" max="12551" width="8.28515625" style="7" customWidth="1"/>
    <col min="12552" max="12552" width="8.42578125" style="7" customWidth="1"/>
    <col min="12553" max="12553" width="8.855468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4.5703125" style="7" customWidth="1"/>
    <col min="12804" max="12805" width="6.7109375" style="7" customWidth="1"/>
    <col min="12806" max="12807" width="8.28515625" style="7" customWidth="1"/>
    <col min="12808" max="12808" width="8.42578125" style="7" customWidth="1"/>
    <col min="12809" max="12809" width="8.855468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4.5703125" style="7" customWidth="1"/>
    <col min="13060" max="13061" width="6.7109375" style="7" customWidth="1"/>
    <col min="13062" max="13063" width="8.28515625" style="7" customWidth="1"/>
    <col min="13064" max="13064" width="8.42578125" style="7" customWidth="1"/>
    <col min="13065" max="13065" width="8.855468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4.5703125" style="7" customWidth="1"/>
    <col min="13316" max="13317" width="6.7109375" style="7" customWidth="1"/>
    <col min="13318" max="13319" width="8.28515625" style="7" customWidth="1"/>
    <col min="13320" max="13320" width="8.42578125" style="7" customWidth="1"/>
    <col min="13321" max="13321" width="8.855468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4.5703125" style="7" customWidth="1"/>
    <col min="13572" max="13573" width="6.7109375" style="7" customWidth="1"/>
    <col min="13574" max="13575" width="8.28515625" style="7" customWidth="1"/>
    <col min="13576" max="13576" width="8.42578125" style="7" customWidth="1"/>
    <col min="13577" max="13577" width="8.855468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4.5703125" style="7" customWidth="1"/>
    <col min="13828" max="13829" width="6.7109375" style="7" customWidth="1"/>
    <col min="13830" max="13831" width="8.28515625" style="7" customWidth="1"/>
    <col min="13832" max="13832" width="8.42578125" style="7" customWidth="1"/>
    <col min="13833" max="13833" width="8.855468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4.5703125" style="7" customWidth="1"/>
    <col min="14084" max="14085" width="6.7109375" style="7" customWidth="1"/>
    <col min="14086" max="14087" width="8.28515625" style="7" customWidth="1"/>
    <col min="14088" max="14088" width="8.42578125" style="7" customWidth="1"/>
    <col min="14089" max="14089" width="8.855468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4.5703125" style="7" customWidth="1"/>
    <col min="14340" max="14341" width="6.7109375" style="7" customWidth="1"/>
    <col min="14342" max="14343" width="8.28515625" style="7" customWidth="1"/>
    <col min="14344" max="14344" width="8.42578125" style="7" customWidth="1"/>
    <col min="14345" max="14345" width="8.855468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4.5703125" style="7" customWidth="1"/>
    <col min="14596" max="14597" width="6.7109375" style="7" customWidth="1"/>
    <col min="14598" max="14599" width="8.28515625" style="7" customWidth="1"/>
    <col min="14600" max="14600" width="8.42578125" style="7" customWidth="1"/>
    <col min="14601" max="14601" width="8.855468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4.5703125" style="7" customWidth="1"/>
    <col min="14852" max="14853" width="6.7109375" style="7" customWidth="1"/>
    <col min="14854" max="14855" width="8.28515625" style="7" customWidth="1"/>
    <col min="14856" max="14856" width="8.42578125" style="7" customWidth="1"/>
    <col min="14857" max="14857" width="8.855468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4.5703125" style="7" customWidth="1"/>
    <col min="15108" max="15109" width="6.7109375" style="7" customWidth="1"/>
    <col min="15110" max="15111" width="8.28515625" style="7" customWidth="1"/>
    <col min="15112" max="15112" width="8.42578125" style="7" customWidth="1"/>
    <col min="15113" max="15113" width="8.855468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4.5703125" style="7" customWidth="1"/>
    <col min="15364" max="15365" width="6.7109375" style="7" customWidth="1"/>
    <col min="15366" max="15367" width="8.28515625" style="7" customWidth="1"/>
    <col min="15368" max="15368" width="8.42578125" style="7" customWidth="1"/>
    <col min="15369" max="15369" width="8.855468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4.5703125" style="7" customWidth="1"/>
    <col min="15620" max="15621" width="6.7109375" style="7" customWidth="1"/>
    <col min="15622" max="15623" width="8.28515625" style="7" customWidth="1"/>
    <col min="15624" max="15624" width="8.42578125" style="7" customWidth="1"/>
    <col min="15625" max="15625" width="8.855468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4.5703125" style="7" customWidth="1"/>
    <col min="15876" max="15877" width="6.7109375" style="7" customWidth="1"/>
    <col min="15878" max="15879" width="8.28515625" style="7" customWidth="1"/>
    <col min="15880" max="15880" width="8.42578125" style="7" customWidth="1"/>
    <col min="15881" max="15881" width="8.855468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4.5703125" style="7" customWidth="1"/>
    <col min="16132" max="16133" width="6.7109375" style="7" customWidth="1"/>
    <col min="16134" max="16135" width="8.28515625" style="7" customWidth="1"/>
    <col min="16136" max="16136" width="8.42578125" style="7" customWidth="1"/>
    <col min="16137" max="16137" width="8.855468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18</v>
      </c>
      <c r="C2" s="8" t="s">
        <v>19</v>
      </c>
      <c r="D2" s="9">
        <v>1800</v>
      </c>
      <c r="E2" s="7" t="s">
        <v>3</v>
      </c>
      <c r="F2" s="9">
        <v>149</v>
      </c>
      <c r="G2" s="9">
        <v>2754</v>
      </c>
      <c r="H2" s="9">
        <f>ROUND(D2*F2, 0)</f>
        <v>268200</v>
      </c>
      <c r="I2" s="9">
        <f>ROUND(D2*G2, 0)</f>
        <v>4957200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268200</v>
      </c>
      <c r="I4" s="4">
        <f>ROUND(SUM(I2:I3),0)</f>
        <v>4957200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Dúcolás, földpartmegtámasztás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6"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4.42578125" style="7" customWidth="1"/>
    <col min="4" max="4" width="6.7109375" style="9" customWidth="1"/>
    <col min="5" max="5" width="6.7109375" style="7" customWidth="1"/>
    <col min="6" max="7" width="8.28515625" style="9" customWidth="1"/>
    <col min="8" max="8" width="8.5703125" style="9" customWidth="1"/>
    <col min="9" max="9" width="8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4.42578125" style="7" customWidth="1"/>
    <col min="260" max="261" width="6.7109375" style="7" customWidth="1"/>
    <col min="262" max="263" width="8.28515625" style="7" customWidth="1"/>
    <col min="264" max="264" width="8.5703125" style="7" customWidth="1"/>
    <col min="265" max="265" width="8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4.42578125" style="7" customWidth="1"/>
    <col min="516" max="517" width="6.7109375" style="7" customWidth="1"/>
    <col min="518" max="519" width="8.28515625" style="7" customWidth="1"/>
    <col min="520" max="520" width="8.5703125" style="7" customWidth="1"/>
    <col min="521" max="521" width="8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4.42578125" style="7" customWidth="1"/>
    <col min="772" max="773" width="6.7109375" style="7" customWidth="1"/>
    <col min="774" max="775" width="8.28515625" style="7" customWidth="1"/>
    <col min="776" max="776" width="8.5703125" style="7" customWidth="1"/>
    <col min="777" max="777" width="8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4.42578125" style="7" customWidth="1"/>
    <col min="1028" max="1029" width="6.7109375" style="7" customWidth="1"/>
    <col min="1030" max="1031" width="8.28515625" style="7" customWidth="1"/>
    <col min="1032" max="1032" width="8.5703125" style="7" customWidth="1"/>
    <col min="1033" max="1033" width="8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4.42578125" style="7" customWidth="1"/>
    <col min="1284" max="1285" width="6.7109375" style="7" customWidth="1"/>
    <col min="1286" max="1287" width="8.28515625" style="7" customWidth="1"/>
    <col min="1288" max="1288" width="8.5703125" style="7" customWidth="1"/>
    <col min="1289" max="1289" width="8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4.42578125" style="7" customWidth="1"/>
    <col min="1540" max="1541" width="6.7109375" style="7" customWidth="1"/>
    <col min="1542" max="1543" width="8.28515625" style="7" customWidth="1"/>
    <col min="1544" max="1544" width="8.5703125" style="7" customWidth="1"/>
    <col min="1545" max="1545" width="8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4.42578125" style="7" customWidth="1"/>
    <col min="1796" max="1797" width="6.7109375" style="7" customWidth="1"/>
    <col min="1798" max="1799" width="8.28515625" style="7" customWidth="1"/>
    <col min="1800" max="1800" width="8.5703125" style="7" customWidth="1"/>
    <col min="1801" max="1801" width="8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4.42578125" style="7" customWidth="1"/>
    <col min="2052" max="2053" width="6.7109375" style="7" customWidth="1"/>
    <col min="2054" max="2055" width="8.28515625" style="7" customWidth="1"/>
    <col min="2056" max="2056" width="8.5703125" style="7" customWidth="1"/>
    <col min="2057" max="2057" width="8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4.42578125" style="7" customWidth="1"/>
    <col min="2308" max="2309" width="6.7109375" style="7" customWidth="1"/>
    <col min="2310" max="2311" width="8.28515625" style="7" customWidth="1"/>
    <col min="2312" max="2312" width="8.5703125" style="7" customWidth="1"/>
    <col min="2313" max="2313" width="8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4.42578125" style="7" customWidth="1"/>
    <col min="2564" max="2565" width="6.7109375" style="7" customWidth="1"/>
    <col min="2566" max="2567" width="8.28515625" style="7" customWidth="1"/>
    <col min="2568" max="2568" width="8.5703125" style="7" customWidth="1"/>
    <col min="2569" max="2569" width="8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4.42578125" style="7" customWidth="1"/>
    <col min="2820" max="2821" width="6.7109375" style="7" customWidth="1"/>
    <col min="2822" max="2823" width="8.28515625" style="7" customWidth="1"/>
    <col min="2824" max="2824" width="8.5703125" style="7" customWidth="1"/>
    <col min="2825" max="2825" width="8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4.42578125" style="7" customWidth="1"/>
    <col min="3076" max="3077" width="6.7109375" style="7" customWidth="1"/>
    <col min="3078" max="3079" width="8.28515625" style="7" customWidth="1"/>
    <col min="3080" max="3080" width="8.5703125" style="7" customWidth="1"/>
    <col min="3081" max="3081" width="8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4.42578125" style="7" customWidth="1"/>
    <col min="3332" max="3333" width="6.7109375" style="7" customWidth="1"/>
    <col min="3334" max="3335" width="8.28515625" style="7" customWidth="1"/>
    <col min="3336" max="3336" width="8.5703125" style="7" customWidth="1"/>
    <col min="3337" max="3337" width="8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4.42578125" style="7" customWidth="1"/>
    <col min="3588" max="3589" width="6.7109375" style="7" customWidth="1"/>
    <col min="3590" max="3591" width="8.28515625" style="7" customWidth="1"/>
    <col min="3592" max="3592" width="8.5703125" style="7" customWidth="1"/>
    <col min="3593" max="3593" width="8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4.42578125" style="7" customWidth="1"/>
    <col min="3844" max="3845" width="6.7109375" style="7" customWidth="1"/>
    <col min="3846" max="3847" width="8.28515625" style="7" customWidth="1"/>
    <col min="3848" max="3848" width="8.5703125" style="7" customWidth="1"/>
    <col min="3849" max="3849" width="8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4.42578125" style="7" customWidth="1"/>
    <col min="4100" max="4101" width="6.7109375" style="7" customWidth="1"/>
    <col min="4102" max="4103" width="8.28515625" style="7" customWidth="1"/>
    <col min="4104" max="4104" width="8.5703125" style="7" customWidth="1"/>
    <col min="4105" max="4105" width="8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4.42578125" style="7" customWidth="1"/>
    <col min="4356" max="4357" width="6.7109375" style="7" customWidth="1"/>
    <col min="4358" max="4359" width="8.28515625" style="7" customWidth="1"/>
    <col min="4360" max="4360" width="8.5703125" style="7" customWidth="1"/>
    <col min="4361" max="4361" width="8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4.42578125" style="7" customWidth="1"/>
    <col min="4612" max="4613" width="6.7109375" style="7" customWidth="1"/>
    <col min="4614" max="4615" width="8.28515625" style="7" customWidth="1"/>
    <col min="4616" max="4616" width="8.5703125" style="7" customWidth="1"/>
    <col min="4617" max="4617" width="8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4.42578125" style="7" customWidth="1"/>
    <col min="4868" max="4869" width="6.7109375" style="7" customWidth="1"/>
    <col min="4870" max="4871" width="8.28515625" style="7" customWidth="1"/>
    <col min="4872" max="4872" width="8.5703125" style="7" customWidth="1"/>
    <col min="4873" max="4873" width="8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4.42578125" style="7" customWidth="1"/>
    <col min="5124" max="5125" width="6.7109375" style="7" customWidth="1"/>
    <col min="5126" max="5127" width="8.28515625" style="7" customWidth="1"/>
    <col min="5128" max="5128" width="8.5703125" style="7" customWidth="1"/>
    <col min="5129" max="5129" width="8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4.42578125" style="7" customWidth="1"/>
    <col min="5380" max="5381" width="6.7109375" style="7" customWidth="1"/>
    <col min="5382" max="5383" width="8.28515625" style="7" customWidth="1"/>
    <col min="5384" max="5384" width="8.5703125" style="7" customWidth="1"/>
    <col min="5385" max="5385" width="8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4.42578125" style="7" customWidth="1"/>
    <col min="5636" max="5637" width="6.7109375" style="7" customWidth="1"/>
    <col min="5638" max="5639" width="8.28515625" style="7" customWidth="1"/>
    <col min="5640" max="5640" width="8.5703125" style="7" customWidth="1"/>
    <col min="5641" max="5641" width="8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4.42578125" style="7" customWidth="1"/>
    <col min="5892" max="5893" width="6.7109375" style="7" customWidth="1"/>
    <col min="5894" max="5895" width="8.28515625" style="7" customWidth="1"/>
    <col min="5896" max="5896" width="8.5703125" style="7" customWidth="1"/>
    <col min="5897" max="5897" width="8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4.42578125" style="7" customWidth="1"/>
    <col min="6148" max="6149" width="6.7109375" style="7" customWidth="1"/>
    <col min="6150" max="6151" width="8.28515625" style="7" customWidth="1"/>
    <col min="6152" max="6152" width="8.5703125" style="7" customWidth="1"/>
    <col min="6153" max="6153" width="8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4.42578125" style="7" customWidth="1"/>
    <col min="6404" max="6405" width="6.7109375" style="7" customWidth="1"/>
    <col min="6406" max="6407" width="8.28515625" style="7" customWidth="1"/>
    <col min="6408" max="6408" width="8.5703125" style="7" customWidth="1"/>
    <col min="6409" max="6409" width="8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4.42578125" style="7" customWidth="1"/>
    <col min="6660" max="6661" width="6.7109375" style="7" customWidth="1"/>
    <col min="6662" max="6663" width="8.28515625" style="7" customWidth="1"/>
    <col min="6664" max="6664" width="8.5703125" style="7" customWidth="1"/>
    <col min="6665" max="6665" width="8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4.42578125" style="7" customWidth="1"/>
    <col min="6916" max="6917" width="6.7109375" style="7" customWidth="1"/>
    <col min="6918" max="6919" width="8.28515625" style="7" customWidth="1"/>
    <col min="6920" max="6920" width="8.5703125" style="7" customWidth="1"/>
    <col min="6921" max="6921" width="8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4.42578125" style="7" customWidth="1"/>
    <col min="7172" max="7173" width="6.7109375" style="7" customWidth="1"/>
    <col min="7174" max="7175" width="8.28515625" style="7" customWidth="1"/>
    <col min="7176" max="7176" width="8.5703125" style="7" customWidth="1"/>
    <col min="7177" max="7177" width="8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4.42578125" style="7" customWidth="1"/>
    <col min="7428" max="7429" width="6.7109375" style="7" customWidth="1"/>
    <col min="7430" max="7431" width="8.28515625" style="7" customWidth="1"/>
    <col min="7432" max="7432" width="8.5703125" style="7" customWidth="1"/>
    <col min="7433" max="7433" width="8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4.42578125" style="7" customWidth="1"/>
    <col min="7684" max="7685" width="6.7109375" style="7" customWidth="1"/>
    <col min="7686" max="7687" width="8.28515625" style="7" customWidth="1"/>
    <col min="7688" max="7688" width="8.5703125" style="7" customWidth="1"/>
    <col min="7689" max="7689" width="8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4.42578125" style="7" customWidth="1"/>
    <col min="7940" max="7941" width="6.7109375" style="7" customWidth="1"/>
    <col min="7942" max="7943" width="8.28515625" style="7" customWidth="1"/>
    <col min="7944" max="7944" width="8.5703125" style="7" customWidth="1"/>
    <col min="7945" max="7945" width="8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4.42578125" style="7" customWidth="1"/>
    <col min="8196" max="8197" width="6.7109375" style="7" customWidth="1"/>
    <col min="8198" max="8199" width="8.28515625" style="7" customWidth="1"/>
    <col min="8200" max="8200" width="8.5703125" style="7" customWidth="1"/>
    <col min="8201" max="8201" width="8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4.42578125" style="7" customWidth="1"/>
    <col min="8452" max="8453" width="6.7109375" style="7" customWidth="1"/>
    <col min="8454" max="8455" width="8.28515625" style="7" customWidth="1"/>
    <col min="8456" max="8456" width="8.5703125" style="7" customWidth="1"/>
    <col min="8457" max="8457" width="8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4.42578125" style="7" customWidth="1"/>
    <col min="8708" max="8709" width="6.7109375" style="7" customWidth="1"/>
    <col min="8710" max="8711" width="8.28515625" style="7" customWidth="1"/>
    <col min="8712" max="8712" width="8.5703125" style="7" customWidth="1"/>
    <col min="8713" max="8713" width="8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4.42578125" style="7" customWidth="1"/>
    <col min="8964" max="8965" width="6.7109375" style="7" customWidth="1"/>
    <col min="8966" max="8967" width="8.28515625" style="7" customWidth="1"/>
    <col min="8968" max="8968" width="8.5703125" style="7" customWidth="1"/>
    <col min="8969" max="8969" width="8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4.42578125" style="7" customWidth="1"/>
    <col min="9220" max="9221" width="6.7109375" style="7" customWidth="1"/>
    <col min="9222" max="9223" width="8.28515625" style="7" customWidth="1"/>
    <col min="9224" max="9224" width="8.5703125" style="7" customWidth="1"/>
    <col min="9225" max="9225" width="8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4.42578125" style="7" customWidth="1"/>
    <col min="9476" max="9477" width="6.7109375" style="7" customWidth="1"/>
    <col min="9478" max="9479" width="8.28515625" style="7" customWidth="1"/>
    <col min="9480" max="9480" width="8.5703125" style="7" customWidth="1"/>
    <col min="9481" max="9481" width="8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4.42578125" style="7" customWidth="1"/>
    <col min="9732" max="9733" width="6.7109375" style="7" customWidth="1"/>
    <col min="9734" max="9735" width="8.28515625" style="7" customWidth="1"/>
    <col min="9736" max="9736" width="8.5703125" style="7" customWidth="1"/>
    <col min="9737" max="9737" width="8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4.42578125" style="7" customWidth="1"/>
    <col min="9988" max="9989" width="6.7109375" style="7" customWidth="1"/>
    <col min="9990" max="9991" width="8.28515625" style="7" customWidth="1"/>
    <col min="9992" max="9992" width="8.5703125" style="7" customWidth="1"/>
    <col min="9993" max="9993" width="8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4.42578125" style="7" customWidth="1"/>
    <col min="10244" max="10245" width="6.7109375" style="7" customWidth="1"/>
    <col min="10246" max="10247" width="8.28515625" style="7" customWidth="1"/>
    <col min="10248" max="10248" width="8.5703125" style="7" customWidth="1"/>
    <col min="10249" max="10249" width="8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4.42578125" style="7" customWidth="1"/>
    <col min="10500" max="10501" width="6.7109375" style="7" customWidth="1"/>
    <col min="10502" max="10503" width="8.28515625" style="7" customWidth="1"/>
    <col min="10504" max="10504" width="8.5703125" style="7" customWidth="1"/>
    <col min="10505" max="10505" width="8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4.42578125" style="7" customWidth="1"/>
    <col min="10756" max="10757" width="6.7109375" style="7" customWidth="1"/>
    <col min="10758" max="10759" width="8.28515625" style="7" customWidth="1"/>
    <col min="10760" max="10760" width="8.5703125" style="7" customWidth="1"/>
    <col min="10761" max="10761" width="8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4.42578125" style="7" customWidth="1"/>
    <col min="11012" max="11013" width="6.7109375" style="7" customWidth="1"/>
    <col min="11014" max="11015" width="8.28515625" style="7" customWidth="1"/>
    <col min="11016" max="11016" width="8.5703125" style="7" customWidth="1"/>
    <col min="11017" max="11017" width="8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4.42578125" style="7" customWidth="1"/>
    <col min="11268" max="11269" width="6.7109375" style="7" customWidth="1"/>
    <col min="11270" max="11271" width="8.28515625" style="7" customWidth="1"/>
    <col min="11272" max="11272" width="8.5703125" style="7" customWidth="1"/>
    <col min="11273" max="11273" width="8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4.42578125" style="7" customWidth="1"/>
    <col min="11524" max="11525" width="6.7109375" style="7" customWidth="1"/>
    <col min="11526" max="11527" width="8.28515625" style="7" customWidth="1"/>
    <col min="11528" max="11528" width="8.5703125" style="7" customWidth="1"/>
    <col min="11529" max="11529" width="8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4.42578125" style="7" customWidth="1"/>
    <col min="11780" max="11781" width="6.7109375" style="7" customWidth="1"/>
    <col min="11782" max="11783" width="8.28515625" style="7" customWidth="1"/>
    <col min="11784" max="11784" width="8.5703125" style="7" customWidth="1"/>
    <col min="11785" max="11785" width="8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4.42578125" style="7" customWidth="1"/>
    <col min="12036" max="12037" width="6.7109375" style="7" customWidth="1"/>
    <col min="12038" max="12039" width="8.28515625" style="7" customWidth="1"/>
    <col min="12040" max="12040" width="8.5703125" style="7" customWidth="1"/>
    <col min="12041" max="12041" width="8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4.42578125" style="7" customWidth="1"/>
    <col min="12292" max="12293" width="6.7109375" style="7" customWidth="1"/>
    <col min="12294" max="12295" width="8.28515625" style="7" customWidth="1"/>
    <col min="12296" max="12296" width="8.5703125" style="7" customWidth="1"/>
    <col min="12297" max="12297" width="8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4.42578125" style="7" customWidth="1"/>
    <col min="12548" max="12549" width="6.7109375" style="7" customWidth="1"/>
    <col min="12550" max="12551" width="8.28515625" style="7" customWidth="1"/>
    <col min="12552" max="12552" width="8.5703125" style="7" customWidth="1"/>
    <col min="12553" max="12553" width="8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4.42578125" style="7" customWidth="1"/>
    <col min="12804" max="12805" width="6.7109375" style="7" customWidth="1"/>
    <col min="12806" max="12807" width="8.28515625" style="7" customWidth="1"/>
    <col min="12808" max="12808" width="8.5703125" style="7" customWidth="1"/>
    <col min="12809" max="12809" width="8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4.42578125" style="7" customWidth="1"/>
    <col min="13060" max="13061" width="6.7109375" style="7" customWidth="1"/>
    <col min="13062" max="13063" width="8.28515625" style="7" customWidth="1"/>
    <col min="13064" max="13064" width="8.5703125" style="7" customWidth="1"/>
    <col min="13065" max="13065" width="8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4.42578125" style="7" customWidth="1"/>
    <col min="13316" max="13317" width="6.7109375" style="7" customWidth="1"/>
    <col min="13318" max="13319" width="8.28515625" style="7" customWidth="1"/>
    <col min="13320" max="13320" width="8.5703125" style="7" customWidth="1"/>
    <col min="13321" max="13321" width="8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4.42578125" style="7" customWidth="1"/>
    <col min="13572" max="13573" width="6.7109375" style="7" customWidth="1"/>
    <col min="13574" max="13575" width="8.28515625" style="7" customWidth="1"/>
    <col min="13576" max="13576" width="8.5703125" style="7" customWidth="1"/>
    <col min="13577" max="13577" width="8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4.42578125" style="7" customWidth="1"/>
    <col min="13828" max="13829" width="6.7109375" style="7" customWidth="1"/>
    <col min="13830" max="13831" width="8.28515625" style="7" customWidth="1"/>
    <col min="13832" max="13832" width="8.5703125" style="7" customWidth="1"/>
    <col min="13833" max="13833" width="8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4.42578125" style="7" customWidth="1"/>
    <col min="14084" max="14085" width="6.7109375" style="7" customWidth="1"/>
    <col min="14086" max="14087" width="8.28515625" style="7" customWidth="1"/>
    <col min="14088" max="14088" width="8.5703125" style="7" customWidth="1"/>
    <col min="14089" max="14089" width="8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4.42578125" style="7" customWidth="1"/>
    <col min="14340" max="14341" width="6.7109375" style="7" customWidth="1"/>
    <col min="14342" max="14343" width="8.28515625" style="7" customWidth="1"/>
    <col min="14344" max="14344" width="8.5703125" style="7" customWidth="1"/>
    <col min="14345" max="14345" width="8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4.42578125" style="7" customWidth="1"/>
    <col min="14596" max="14597" width="6.7109375" style="7" customWidth="1"/>
    <col min="14598" max="14599" width="8.28515625" style="7" customWidth="1"/>
    <col min="14600" max="14600" width="8.5703125" style="7" customWidth="1"/>
    <col min="14601" max="14601" width="8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4.42578125" style="7" customWidth="1"/>
    <col min="14852" max="14853" width="6.7109375" style="7" customWidth="1"/>
    <col min="14854" max="14855" width="8.28515625" style="7" customWidth="1"/>
    <col min="14856" max="14856" width="8.5703125" style="7" customWidth="1"/>
    <col min="14857" max="14857" width="8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4.42578125" style="7" customWidth="1"/>
    <col min="15108" max="15109" width="6.7109375" style="7" customWidth="1"/>
    <col min="15110" max="15111" width="8.28515625" style="7" customWidth="1"/>
    <col min="15112" max="15112" width="8.5703125" style="7" customWidth="1"/>
    <col min="15113" max="15113" width="8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4.42578125" style="7" customWidth="1"/>
    <col min="15364" max="15365" width="6.7109375" style="7" customWidth="1"/>
    <col min="15366" max="15367" width="8.28515625" style="7" customWidth="1"/>
    <col min="15368" max="15368" width="8.5703125" style="7" customWidth="1"/>
    <col min="15369" max="15369" width="8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4.42578125" style="7" customWidth="1"/>
    <col min="15620" max="15621" width="6.7109375" style="7" customWidth="1"/>
    <col min="15622" max="15623" width="8.28515625" style="7" customWidth="1"/>
    <col min="15624" max="15624" width="8.5703125" style="7" customWidth="1"/>
    <col min="15625" max="15625" width="8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4.42578125" style="7" customWidth="1"/>
    <col min="15876" max="15877" width="6.7109375" style="7" customWidth="1"/>
    <col min="15878" max="15879" width="8.28515625" style="7" customWidth="1"/>
    <col min="15880" max="15880" width="8.5703125" style="7" customWidth="1"/>
    <col min="15881" max="15881" width="8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4.42578125" style="7" customWidth="1"/>
    <col min="16132" max="16133" width="6.7109375" style="7" customWidth="1"/>
    <col min="16134" max="16135" width="8.28515625" style="7" customWidth="1"/>
    <col min="16136" max="16136" width="8.5703125" style="7" customWidth="1"/>
    <col min="16137" max="16137" width="8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20</v>
      </c>
      <c r="C2" s="8" t="s">
        <v>21</v>
      </c>
      <c r="D2" s="9">
        <v>20</v>
      </c>
      <c r="E2" s="7" t="s">
        <v>22</v>
      </c>
      <c r="F2" s="9">
        <v>3000</v>
      </c>
      <c r="G2" s="9">
        <v>20400</v>
      </c>
      <c r="H2" s="9">
        <f>ROUND(D2*F2, 0)</f>
        <v>60000</v>
      </c>
      <c r="I2" s="9">
        <f>ROUND(D2*G2, 0)</f>
        <v>408000</v>
      </c>
    </row>
    <row r="4" spans="1:9" ht="66.75" x14ac:dyDescent="0.25">
      <c r="A4" s="6">
        <v>2</v>
      </c>
      <c r="B4" s="7" t="s">
        <v>23</v>
      </c>
      <c r="C4" s="8" t="s">
        <v>24</v>
      </c>
      <c r="D4" s="9">
        <v>2139</v>
      </c>
      <c r="E4" s="7" t="s">
        <v>22</v>
      </c>
      <c r="F4" s="9">
        <v>0</v>
      </c>
      <c r="G4" s="9">
        <v>2176.5</v>
      </c>
      <c r="H4" s="9">
        <f t="shared" ref="H4:H17" si="0">ROUND(D4*F4, 0)</f>
        <v>0</v>
      </c>
      <c r="I4" s="9">
        <f t="shared" ref="I4:I17" si="1">ROUND(D4*G4, 0)</f>
        <v>4655534</v>
      </c>
    </row>
    <row r="5" spans="1:9" ht="63.75" x14ac:dyDescent="0.25">
      <c r="A5" s="6">
        <v>3</v>
      </c>
      <c r="B5" s="7" t="s">
        <v>25</v>
      </c>
      <c r="C5" s="8" t="s">
        <v>26</v>
      </c>
      <c r="D5" s="9">
        <v>917</v>
      </c>
      <c r="E5" s="7" t="s">
        <v>22</v>
      </c>
      <c r="F5" s="9">
        <v>0</v>
      </c>
      <c r="G5" s="9">
        <v>1198.5</v>
      </c>
      <c r="H5" s="9">
        <f t="shared" si="0"/>
        <v>0</v>
      </c>
      <c r="I5" s="9">
        <f t="shared" si="1"/>
        <v>1099025</v>
      </c>
    </row>
    <row r="6" spans="1:9" ht="66.75" x14ac:dyDescent="0.25">
      <c r="A6" s="6">
        <v>4</v>
      </c>
      <c r="B6" s="7" t="s">
        <v>27</v>
      </c>
      <c r="C6" s="8" t="s">
        <v>28</v>
      </c>
      <c r="D6" s="9">
        <v>50</v>
      </c>
      <c r="E6" s="7" t="s">
        <v>22</v>
      </c>
      <c r="F6" s="9">
        <v>0</v>
      </c>
      <c r="G6" s="9">
        <v>2557.5</v>
      </c>
      <c r="H6" s="9">
        <f t="shared" si="0"/>
        <v>0</v>
      </c>
      <c r="I6" s="9">
        <f t="shared" si="1"/>
        <v>127875</v>
      </c>
    </row>
    <row r="7" spans="1:9" ht="76.5" x14ac:dyDescent="0.25">
      <c r="A7" s="6">
        <v>5</v>
      </c>
      <c r="B7" s="7" t="s">
        <v>29</v>
      </c>
      <c r="C7" s="8" t="s">
        <v>30</v>
      </c>
      <c r="D7" s="9">
        <v>1298</v>
      </c>
      <c r="E7" s="7" t="s">
        <v>22</v>
      </c>
      <c r="F7" s="9">
        <v>0</v>
      </c>
      <c r="G7" s="9">
        <v>2295</v>
      </c>
      <c r="H7" s="9">
        <f t="shared" si="0"/>
        <v>0</v>
      </c>
      <c r="I7" s="9">
        <f t="shared" si="1"/>
        <v>2978910</v>
      </c>
    </row>
    <row r="8" spans="1:9" ht="76.5" x14ac:dyDescent="0.25">
      <c r="A8" s="6">
        <v>6</v>
      </c>
      <c r="B8" s="7" t="s">
        <v>31</v>
      </c>
      <c r="C8" s="8" t="s">
        <v>32</v>
      </c>
      <c r="D8" s="9">
        <v>1652</v>
      </c>
      <c r="E8" s="7" t="s">
        <v>22</v>
      </c>
      <c r="F8" s="9">
        <v>0</v>
      </c>
      <c r="G8" s="9">
        <v>2167.5</v>
      </c>
      <c r="H8" s="9">
        <f t="shared" si="0"/>
        <v>0</v>
      </c>
      <c r="I8" s="9">
        <f t="shared" si="1"/>
        <v>3580710</v>
      </c>
    </row>
    <row r="9" spans="1:9" ht="63.75" x14ac:dyDescent="0.25">
      <c r="A9" s="6">
        <v>7</v>
      </c>
      <c r="B9" s="7" t="s">
        <v>33</v>
      </c>
      <c r="C9" s="8" t="s">
        <v>34</v>
      </c>
      <c r="D9" s="9">
        <v>4250</v>
      </c>
      <c r="E9" s="7" t="s">
        <v>3</v>
      </c>
      <c r="F9" s="9">
        <v>0</v>
      </c>
      <c r="G9" s="9">
        <v>114</v>
      </c>
      <c r="H9" s="9">
        <f t="shared" si="0"/>
        <v>0</v>
      </c>
      <c r="I9" s="9">
        <f t="shared" si="1"/>
        <v>484500</v>
      </c>
    </row>
    <row r="10" spans="1:9" ht="38.25" x14ac:dyDescent="0.25">
      <c r="A10" s="6">
        <v>8</v>
      </c>
      <c r="B10" s="7" t="s">
        <v>35</v>
      </c>
      <c r="C10" s="8" t="s">
        <v>36</v>
      </c>
      <c r="D10" s="9">
        <v>1400</v>
      </c>
      <c r="E10" s="7" t="s">
        <v>3</v>
      </c>
      <c r="F10" s="9">
        <v>0</v>
      </c>
      <c r="G10" s="9">
        <v>239</v>
      </c>
      <c r="H10" s="9">
        <f t="shared" si="0"/>
        <v>0</v>
      </c>
      <c r="I10" s="9">
        <f t="shared" si="1"/>
        <v>334600</v>
      </c>
    </row>
    <row r="11" spans="1:9" ht="63.75" x14ac:dyDescent="0.25">
      <c r="A11" s="6">
        <v>9</v>
      </c>
      <c r="B11" s="7" t="s">
        <v>37</v>
      </c>
      <c r="C11" s="8" t="s">
        <v>38</v>
      </c>
      <c r="D11" s="9">
        <v>106</v>
      </c>
      <c r="E11" s="7" t="s">
        <v>22</v>
      </c>
      <c r="F11" s="9">
        <v>2800</v>
      </c>
      <c r="G11" s="9">
        <v>1812</v>
      </c>
      <c r="H11" s="9">
        <f t="shared" si="0"/>
        <v>296800</v>
      </c>
      <c r="I11" s="9">
        <f t="shared" si="1"/>
        <v>192072</v>
      </c>
    </row>
    <row r="12" spans="1:9" ht="38.25" x14ac:dyDescent="0.25">
      <c r="A12" s="6">
        <v>10</v>
      </c>
      <c r="B12" s="7" t="s">
        <v>39</v>
      </c>
      <c r="C12" s="8" t="s">
        <v>40</v>
      </c>
      <c r="D12" s="9">
        <v>2120</v>
      </c>
      <c r="E12" s="7" t="s">
        <v>3</v>
      </c>
      <c r="F12" s="9">
        <v>0</v>
      </c>
      <c r="G12" s="9">
        <v>337.5</v>
      </c>
      <c r="H12" s="9">
        <f t="shared" si="0"/>
        <v>0</v>
      </c>
      <c r="I12" s="9">
        <f t="shared" si="1"/>
        <v>715500</v>
      </c>
    </row>
    <row r="13" spans="1:9" ht="38.25" x14ac:dyDescent="0.25">
      <c r="A13" s="6">
        <v>11</v>
      </c>
      <c r="B13" s="7" t="s">
        <v>41</v>
      </c>
      <c r="C13" s="8" t="s">
        <v>42</v>
      </c>
      <c r="D13" s="9">
        <v>2500</v>
      </c>
      <c r="E13" s="7" t="s">
        <v>3</v>
      </c>
      <c r="F13" s="9">
        <v>0</v>
      </c>
      <c r="G13" s="9">
        <v>267.5</v>
      </c>
      <c r="H13" s="9">
        <f t="shared" si="0"/>
        <v>0</v>
      </c>
      <c r="I13" s="9">
        <f t="shared" si="1"/>
        <v>668750</v>
      </c>
    </row>
    <row r="14" spans="1:9" ht="38.25" x14ac:dyDescent="0.25">
      <c r="A14" s="6">
        <v>12</v>
      </c>
      <c r="B14" s="7" t="s">
        <v>43</v>
      </c>
      <c r="C14" s="8" t="s">
        <v>44</v>
      </c>
      <c r="D14" s="9">
        <v>1652</v>
      </c>
      <c r="E14" s="7" t="s">
        <v>22</v>
      </c>
      <c r="F14" s="9">
        <v>9.6999999999999993</v>
      </c>
      <c r="G14" s="9">
        <v>323</v>
      </c>
      <c r="H14" s="9">
        <f t="shared" si="0"/>
        <v>16024</v>
      </c>
      <c r="I14" s="9">
        <f t="shared" si="1"/>
        <v>533596</v>
      </c>
    </row>
    <row r="15" spans="1:9" ht="38.25" x14ac:dyDescent="0.25">
      <c r="A15" s="6">
        <v>13</v>
      </c>
      <c r="B15" s="7" t="s">
        <v>45</v>
      </c>
      <c r="C15" s="8" t="s">
        <v>46</v>
      </c>
      <c r="D15" s="9">
        <v>1298</v>
      </c>
      <c r="E15" s="7" t="s">
        <v>22</v>
      </c>
      <c r="F15" s="9">
        <v>9.6999999999999993</v>
      </c>
      <c r="G15" s="9">
        <v>594</v>
      </c>
      <c r="H15" s="9">
        <f t="shared" si="0"/>
        <v>12591</v>
      </c>
      <c r="I15" s="9">
        <f t="shared" si="1"/>
        <v>771012</v>
      </c>
    </row>
    <row r="16" spans="1:9" ht="25.5" x14ac:dyDescent="0.25">
      <c r="A16" s="6">
        <v>14</v>
      </c>
      <c r="B16" s="7" t="s">
        <v>47</v>
      </c>
      <c r="C16" s="8" t="s">
        <v>48</v>
      </c>
      <c r="D16" s="9">
        <v>4620</v>
      </c>
      <c r="E16" s="7" t="s">
        <v>3</v>
      </c>
      <c r="F16" s="9">
        <v>2.4</v>
      </c>
      <c r="G16" s="9">
        <v>182</v>
      </c>
      <c r="H16" s="9">
        <f t="shared" si="0"/>
        <v>11088</v>
      </c>
      <c r="I16" s="9">
        <f t="shared" si="1"/>
        <v>840840</v>
      </c>
    </row>
    <row r="17" spans="1:9" ht="76.5" x14ac:dyDescent="0.25">
      <c r="A17" s="6">
        <v>15</v>
      </c>
      <c r="B17" s="7" t="s">
        <v>49</v>
      </c>
      <c r="C17" s="8" t="s">
        <v>50</v>
      </c>
      <c r="D17" s="9">
        <v>13</v>
      </c>
      <c r="E17" s="7" t="s">
        <v>2</v>
      </c>
      <c r="F17" s="9">
        <v>39500</v>
      </c>
      <c r="G17" s="9">
        <v>15825</v>
      </c>
      <c r="H17" s="9">
        <f t="shared" si="0"/>
        <v>513500</v>
      </c>
      <c r="I17" s="9">
        <f t="shared" si="1"/>
        <v>205725</v>
      </c>
    </row>
    <row r="18" spans="1:9" ht="38.25" x14ac:dyDescent="0.25">
      <c r="C18" s="8" t="s">
        <v>51</v>
      </c>
    </row>
    <row r="19" spans="1:9" s="10" customFormat="1" x14ac:dyDescent="0.25">
      <c r="A19" s="2"/>
      <c r="B19" s="3"/>
      <c r="C19" s="3" t="s">
        <v>17</v>
      </c>
      <c r="D19" s="4"/>
      <c r="E19" s="3"/>
      <c r="F19" s="4"/>
      <c r="G19" s="4"/>
      <c r="H19" s="4">
        <f>ROUND(SUM(H2:H18),0)</f>
        <v>910003</v>
      </c>
      <c r="I19" s="4">
        <f>ROUND(SUM(I2:I18),0)</f>
        <v>17596649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4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8.71093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4.7109375" style="7" customWidth="1"/>
    <col min="260" max="261" width="6.7109375" style="7" customWidth="1"/>
    <col min="262" max="263" width="8.28515625" style="7" customWidth="1"/>
    <col min="264" max="265" width="8.71093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4.7109375" style="7" customWidth="1"/>
    <col min="516" max="517" width="6.7109375" style="7" customWidth="1"/>
    <col min="518" max="519" width="8.28515625" style="7" customWidth="1"/>
    <col min="520" max="521" width="8.71093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4.7109375" style="7" customWidth="1"/>
    <col min="772" max="773" width="6.7109375" style="7" customWidth="1"/>
    <col min="774" max="775" width="8.28515625" style="7" customWidth="1"/>
    <col min="776" max="777" width="8.71093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4.7109375" style="7" customWidth="1"/>
    <col min="1028" max="1029" width="6.7109375" style="7" customWidth="1"/>
    <col min="1030" max="1031" width="8.28515625" style="7" customWidth="1"/>
    <col min="1032" max="1033" width="8.71093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4.7109375" style="7" customWidth="1"/>
    <col min="1284" max="1285" width="6.7109375" style="7" customWidth="1"/>
    <col min="1286" max="1287" width="8.28515625" style="7" customWidth="1"/>
    <col min="1288" max="1289" width="8.71093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4.7109375" style="7" customWidth="1"/>
    <col min="1540" max="1541" width="6.7109375" style="7" customWidth="1"/>
    <col min="1542" max="1543" width="8.28515625" style="7" customWidth="1"/>
    <col min="1544" max="1545" width="8.71093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4.7109375" style="7" customWidth="1"/>
    <col min="1796" max="1797" width="6.7109375" style="7" customWidth="1"/>
    <col min="1798" max="1799" width="8.28515625" style="7" customWidth="1"/>
    <col min="1800" max="1801" width="8.71093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4.7109375" style="7" customWidth="1"/>
    <col min="2052" max="2053" width="6.7109375" style="7" customWidth="1"/>
    <col min="2054" max="2055" width="8.28515625" style="7" customWidth="1"/>
    <col min="2056" max="2057" width="8.71093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4.7109375" style="7" customWidth="1"/>
    <col min="2308" max="2309" width="6.7109375" style="7" customWidth="1"/>
    <col min="2310" max="2311" width="8.28515625" style="7" customWidth="1"/>
    <col min="2312" max="2313" width="8.71093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4.7109375" style="7" customWidth="1"/>
    <col min="2564" max="2565" width="6.7109375" style="7" customWidth="1"/>
    <col min="2566" max="2567" width="8.28515625" style="7" customWidth="1"/>
    <col min="2568" max="2569" width="8.71093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4.7109375" style="7" customWidth="1"/>
    <col min="2820" max="2821" width="6.7109375" style="7" customWidth="1"/>
    <col min="2822" max="2823" width="8.28515625" style="7" customWidth="1"/>
    <col min="2824" max="2825" width="8.71093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4.7109375" style="7" customWidth="1"/>
    <col min="3076" max="3077" width="6.7109375" style="7" customWidth="1"/>
    <col min="3078" max="3079" width="8.28515625" style="7" customWidth="1"/>
    <col min="3080" max="3081" width="8.71093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4.7109375" style="7" customWidth="1"/>
    <col min="3332" max="3333" width="6.7109375" style="7" customWidth="1"/>
    <col min="3334" max="3335" width="8.28515625" style="7" customWidth="1"/>
    <col min="3336" max="3337" width="8.71093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4.7109375" style="7" customWidth="1"/>
    <col min="3588" max="3589" width="6.7109375" style="7" customWidth="1"/>
    <col min="3590" max="3591" width="8.28515625" style="7" customWidth="1"/>
    <col min="3592" max="3593" width="8.71093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4.7109375" style="7" customWidth="1"/>
    <col min="3844" max="3845" width="6.7109375" style="7" customWidth="1"/>
    <col min="3846" max="3847" width="8.28515625" style="7" customWidth="1"/>
    <col min="3848" max="3849" width="8.71093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4.7109375" style="7" customWidth="1"/>
    <col min="4100" max="4101" width="6.7109375" style="7" customWidth="1"/>
    <col min="4102" max="4103" width="8.28515625" style="7" customWidth="1"/>
    <col min="4104" max="4105" width="8.71093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4.7109375" style="7" customWidth="1"/>
    <col min="4356" max="4357" width="6.7109375" style="7" customWidth="1"/>
    <col min="4358" max="4359" width="8.28515625" style="7" customWidth="1"/>
    <col min="4360" max="4361" width="8.71093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4.7109375" style="7" customWidth="1"/>
    <col min="4612" max="4613" width="6.7109375" style="7" customWidth="1"/>
    <col min="4614" max="4615" width="8.28515625" style="7" customWidth="1"/>
    <col min="4616" max="4617" width="8.71093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4.7109375" style="7" customWidth="1"/>
    <col min="4868" max="4869" width="6.7109375" style="7" customWidth="1"/>
    <col min="4870" max="4871" width="8.28515625" style="7" customWidth="1"/>
    <col min="4872" max="4873" width="8.71093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4.7109375" style="7" customWidth="1"/>
    <col min="5124" max="5125" width="6.7109375" style="7" customWidth="1"/>
    <col min="5126" max="5127" width="8.28515625" style="7" customWidth="1"/>
    <col min="5128" max="5129" width="8.71093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4.7109375" style="7" customWidth="1"/>
    <col min="5380" max="5381" width="6.7109375" style="7" customWidth="1"/>
    <col min="5382" max="5383" width="8.28515625" style="7" customWidth="1"/>
    <col min="5384" max="5385" width="8.71093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4.7109375" style="7" customWidth="1"/>
    <col min="5636" max="5637" width="6.7109375" style="7" customWidth="1"/>
    <col min="5638" max="5639" width="8.28515625" style="7" customWidth="1"/>
    <col min="5640" max="5641" width="8.71093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4.7109375" style="7" customWidth="1"/>
    <col min="5892" max="5893" width="6.7109375" style="7" customWidth="1"/>
    <col min="5894" max="5895" width="8.28515625" style="7" customWidth="1"/>
    <col min="5896" max="5897" width="8.71093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4.7109375" style="7" customWidth="1"/>
    <col min="6148" max="6149" width="6.7109375" style="7" customWidth="1"/>
    <col min="6150" max="6151" width="8.28515625" style="7" customWidth="1"/>
    <col min="6152" max="6153" width="8.71093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4.7109375" style="7" customWidth="1"/>
    <col min="6404" max="6405" width="6.7109375" style="7" customWidth="1"/>
    <col min="6406" max="6407" width="8.28515625" style="7" customWidth="1"/>
    <col min="6408" max="6409" width="8.71093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4.7109375" style="7" customWidth="1"/>
    <col min="6660" max="6661" width="6.7109375" style="7" customWidth="1"/>
    <col min="6662" max="6663" width="8.28515625" style="7" customWidth="1"/>
    <col min="6664" max="6665" width="8.71093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4.7109375" style="7" customWidth="1"/>
    <col min="6916" max="6917" width="6.7109375" style="7" customWidth="1"/>
    <col min="6918" max="6919" width="8.28515625" style="7" customWidth="1"/>
    <col min="6920" max="6921" width="8.71093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4.7109375" style="7" customWidth="1"/>
    <col min="7172" max="7173" width="6.7109375" style="7" customWidth="1"/>
    <col min="7174" max="7175" width="8.28515625" style="7" customWidth="1"/>
    <col min="7176" max="7177" width="8.71093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4.7109375" style="7" customWidth="1"/>
    <col min="7428" max="7429" width="6.7109375" style="7" customWidth="1"/>
    <col min="7430" max="7431" width="8.28515625" style="7" customWidth="1"/>
    <col min="7432" max="7433" width="8.71093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4.7109375" style="7" customWidth="1"/>
    <col min="7684" max="7685" width="6.7109375" style="7" customWidth="1"/>
    <col min="7686" max="7687" width="8.28515625" style="7" customWidth="1"/>
    <col min="7688" max="7689" width="8.71093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4.7109375" style="7" customWidth="1"/>
    <col min="7940" max="7941" width="6.7109375" style="7" customWidth="1"/>
    <col min="7942" max="7943" width="8.28515625" style="7" customWidth="1"/>
    <col min="7944" max="7945" width="8.71093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4.7109375" style="7" customWidth="1"/>
    <col min="8196" max="8197" width="6.7109375" style="7" customWidth="1"/>
    <col min="8198" max="8199" width="8.28515625" style="7" customWidth="1"/>
    <col min="8200" max="8201" width="8.71093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4.7109375" style="7" customWidth="1"/>
    <col min="8452" max="8453" width="6.7109375" style="7" customWidth="1"/>
    <col min="8454" max="8455" width="8.28515625" style="7" customWidth="1"/>
    <col min="8456" max="8457" width="8.71093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4.7109375" style="7" customWidth="1"/>
    <col min="8708" max="8709" width="6.7109375" style="7" customWidth="1"/>
    <col min="8710" max="8711" width="8.28515625" style="7" customWidth="1"/>
    <col min="8712" max="8713" width="8.71093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4.7109375" style="7" customWidth="1"/>
    <col min="8964" max="8965" width="6.7109375" style="7" customWidth="1"/>
    <col min="8966" max="8967" width="8.28515625" style="7" customWidth="1"/>
    <col min="8968" max="8969" width="8.71093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4.7109375" style="7" customWidth="1"/>
    <col min="9220" max="9221" width="6.7109375" style="7" customWidth="1"/>
    <col min="9222" max="9223" width="8.28515625" style="7" customWidth="1"/>
    <col min="9224" max="9225" width="8.71093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4.7109375" style="7" customWidth="1"/>
    <col min="9476" max="9477" width="6.7109375" style="7" customWidth="1"/>
    <col min="9478" max="9479" width="8.28515625" style="7" customWidth="1"/>
    <col min="9480" max="9481" width="8.71093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4.7109375" style="7" customWidth="1"/>
    <col min="9732" max="9733" width="6.7109375" style="7" customWidth="1"/>
    <col min="9734" max="9735" width="8.28515625" style="7" customWidth="1"/>
    <col min="9736" max="9737" width="8.71093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4.7109375" style="7" customWidth="1"/>
    <col min="9988" max="9989" width="6.7109375" style="7" customWidth="1"/>
    <col min="9990" max="9991" width="8.28515625" style="7" customWidth="1"/>
    <col min="9992" max="9993" width="8.71093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4.7109375" style="7" customWidth="1"/>
    <col min="10244" max="10245" width="6.7109375" style="7" customWidth="1"/>
    <col min="10246" max="10247" width="8.28515625" style="7" customWidth="1"/>
    <col min="10248" max="10249" width="8.71093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4.7109375" style="7" customWidth="1"/>
    <col min="10500" max="10501" width="6.7109375" style="7" customWidth="1"/>
    <col min="10502" max="10503" width="8.28515625" style="7" customWidth="1"/>
    <col min="10504" max="10505" width="8.71093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4.7109375" style="7" customWidth="1"/>
    <col min="10756" max="10757" width="6.7109375" style="7" customWidth="1"/>
    <col min="10758" max="10759" width="8.28515625" style="7" customWidth="1"/>
    <col min="10760" max="10761" width="8.71093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4.7109375" style="7" customWidth="1"/>
    <col min="11012" max="11013" width="6.7109375" style="7" customWidth="1"/>
    <col min="11014" max="11015" width="8.28515625" style="7" customWidth="1"/>
    <col min="11016" max="11017" width="8.71093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4.7109375" style="7" customWidth="1"/>
    <col min="11268" max="11269" width="6.7109375" style="7" customWidth="1"/>
    <col min="11270" max="11271" width="8.28515625" style="7" customWidth="1"/>
    <col min="11272" max="11273" width="8.71093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4.7109375" style="7" customWidth="1"/>
    <col min="11524" max="11525" width="6.7109375" style="7" customWidth="1"/>
    <col min="11526" max="11527" width="8.28515625" style="7" customWidth="1"/>
    <col min="11528" max="11529" width="8.71093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4.7109375" style="7" customWidth="1"/>
    <col min="11780" max="11781" width="6.7109375" style="7" customWidth="1"/>
    <col min="11782" max="11783" width="8.28515625" style="7" customWidth="1"/>
    <col min="11784" max="11785" width="8.71093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4.7109375" style="7" customWidth="1"/>
    <col min="12036" max="12037" width="6.7109375" style="7" customWidth="1"/>
    <col min="12038" max="12039" width="8.28515625" style="7" customWidth="1"/>
    <col min="12040" max="12041" width="8.71093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4.7109375" style="7" customWidth="1"/>
    <col min="12292" max="12293" width="6.7109375" style="7" customWidth="1"/>
    <col min="12294" max="12295" width="8.28515625" style="7" customWidth="1"/>
    <col min="12296" max="12297" width="8.71093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4.7109375" style="7" customWidth="1"/>
    <col min="12548" max="12549" width="6.7109375" style="7" customWidth="1"/>
    <col min="12550" max="12551" width="8.28515625" style="7" customWidth="1"/>
    <col min="12552" max="12553" width="8.71093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4.7109375" style="7" customWidth="1"/>
    <col min="12804" max="12805" width="6.7109375" style="7" customWidth="1"/>
    <col min="12806" max="12807" width="8.28515625" style="7" customWidth="1"/>
    <col min="12808" max="12809" width="8.71093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4.7109375" style="7" customWidth="1"/>
    <col min="13060" max="13061" width="6.7109375" style="7" customWidth="1"/>
    <col min="13062" max="13063" width="8.28515625" style="7" customWidth="1"/>
    <col min="13064" max="13065" width="8.71093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4.7109375" style="7" customWidth="1"/>
    <col min="13316" max="13317" width="6.7109375" style="7" customWidth="1"/>
    <col min="13318" max="13319" width="8.28515625" style="7" customWidth="1"/>
    <col min="13320" max="13321" width="8.71093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4.7109375" style="7" customWidth="1"/>
    <col min="13572" max="13573" width="6.7109375" style="7" customWidth="1"/>
    <col min="13574" max="13575" width="8.28515625" style="7" customWidth="1"/>
    <col min="13576" max="13577" width="8.71093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4.7109375" style="7" customWidth="1"/>
    <col min="13828" max="13829" width="6.7109375" style="7" customWidth="1"/>
    <col min="13830" max="13831" width="8.28515625" style="7" customWidth="1"/>
    <col min="13832" max="13833" width="8.71093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4.7109375" style="7" customWidth="1"/>
    <col min="14084" max="14085" width="6.7109375" style="7" customWidth="1"/>
    <col min="14086" max="14087" width="8.28515625" style="7" customWidth="1"/>
    <col min="14088" max="14089" width="8.71093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4.7109375" style="7" customWidth="1"/>
    <col min="14340" max="14341" width="6.7109375" style="7" customWidth="1"/>
    <col min="14342" max="14343" width="8.28515625" style="7" customWidth="1"/>
    <col min="14344" max="14345" width="8.71093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4.7109375" style="7" customWidth="1"/>
    <col min="14596" max="14597" width="6.7109375" style="7" customWidth="1"/>
    <col min="14598" max="14599" width="8.28515625" style="7" customWidth="1"/>
    <col min="14600" max="14601" width="8.71093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4.7109375" style="7" customWidth="1"/>
    <col min="14852" max="14853" width="6.7109375" style="7" customWidth="1"/>
    <col min="14854" max="14855" width="8.28515625" style="7" customWidth="1"/>
    <col min="14856" max="14857" width="8.71093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4.7109375" style="7" customWidth="1"/>
    <col min="15108" max="15109" width="6.7109375" style="7" customWidth="1"/>
    <col min="15110" max="15111" width="8.28515625" style="7" customWidth="1"/>
    <col min="15112" max="15113" width="8.71093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4.7109375" style="7" customWidth="1"/>
    <col min="15364" max="15365" width="6.7109375" style="7" customWidth="1"/>
    <col min="15366" max="15367" width="8.28515625" style="7" customWidth="1"/>
    <col min="15368" max="15369" width="8.71093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4.7109375" style="7" customWidth="1"/>
    <col min="15620" max="15621" width="6.7109375" style="7" customWidth="1"/>
    <col min="15622" max="15623" width="8.28515625" style="7" customWidth="1"/>
    <col min="15624" max="15625" width="8.71093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4.7109375" style="7" customWidth="1"/>
    <col min="15876" max="15877" width="6.7109375" style="7" customWidth="1"/>
    <col min="15878" max="15879" width="8.28515625" style="7" customWidth="1"/>
    <col min="15880" max="15881" width="8.71093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4.7109375" style="7" customWidth="1"/>
    <col min="16132" max="16133" width="6.7109375" style="7" customWidth="1"/>
    <col min="16134" max="16135" width="8.28515625" style="7" customWidth="1"/>
    <col min="16136" max="16137" width="8.710937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52</v>
      </c>
      <c r="C2" s="8" t="s">
        <v>53</v>
      </c>
      <c r="D2" s="9">
        <v>57</v>
      </c>
      <c r="E2" s="7" t="s">
        <v>1</v>
      </c>
      <c r="F2" s="9">
        <v>611</v>
      </c>
      <c r="G2" s="9">
        <v>407</v>
      </c>
      <c r="H2" s="9">
        <f>ROUND(D2*F2, 0)</f>
        <v>34827</v>
      </c>
      <c r="I2" s="9">
        <f>ROUND(D2*G2, 0)</f>
        <v>23199</v>
      </c>
    </row>
    <row r="4" spans="1:9" ht="63.75" x14ac:dyDescent="0.25">
      <c r="A4" s="6">
        <v>2</v>
      </c>
      <c r="B4" s="7" t="s">
        <v>54</v>
      </c>
      <c r="C4" s="8" t="s">
        <v>55</v>
      </c>
      <c r="D4" s="9">
        <v>986</v>
      </c>
      <c r="E4" s="7" t="s">
        <v>1</v>
      </c>
      <c r="F4" s="9">
        <v>2434</v>
      </c>
      <c r="G4" s="9">
        <v>591.5</v>
      </c>
      <c r="H4" s="9">
        <f t="shared" ref="H4:H23" si="0">ROUND(D4*F4, 0)</f>
        <v>2399924</v>
      </c>
      <c r="I4" s="9">
        <f t="shared" ref="I4:I23" si="1">ROUND(D4*G4, 0)</f>
        <v>583219</v>
      </c>
    </row>
    <row r="5" spans="1:9" ht="63.75" x14ac:dyDescent="0.25">
      <c r="A5" s="6">
        <v>3</v>
      </c>
      <c r="B5" s="7" t="s">
        <v>56</v>
      </c>
      <c r="C5" s="8" t="s">
        <v>57</v>
      </c>
      <c r="D5" s="9">
        <v>280</v>
      </c>
      <c r="E5" s="7" t="s">
        <v>1</v>
      </c>
      <c r="F5" s="9">
        <v>4982</v>
      </c>
      <c r="G5" s="9">
        <v>591.5</v>
      </c>
      <c r="H5" s="9">
        <f t="shared" si="0"/>
        <v>1394960</v>
      </c>
      <c r="I5" s="9">
        <f t="shared" si="1"/>
        <v>165620</v>
      </c>
    </row>
    <row r="6" spans="1:9" ht="63.75" x14ac:dyDescent="0.25">
      <c r="A6" s="6">
        <v>4</v>
      </c>
      <c r="B6" s="7" t="s">
        <v>58</v>
      </c>
      <c r="C6" s="8" t="s">
        <v>59</v>
      </c>
      <c r="D6" s="9">
        <v>16</v>
      </c>
      <c r="E6" s="7" t="s">
        <v>1</v>
      </c>
      <c r="F6" s="9">
        <v>7301</v>
      </c>
      <c r="G6" s="9">
        <v>776</v>
      </c>
      <c r="H6" s="9">
        <f t="shared" si="0"/>
        <v>116816</v>
      </c>
      <c r="I6" s="9">
        <f t="shared" si="1"/>
        <v>12416</v>
      </c>
    </row>
    <row r="7" spans="1:9" ht="63.75" x14ac:dyDescent="0.25">
      <c r="A7" s="6">
        <v>5</v>
      </c>
      <c r="B7" s="7" t="s">
        <v>60</v>
      </c>
      <c r="C7" s="8" t="s">
        <v>61</v>
      </c>
      <c r="D7" s="9">
        <v>941</v>
      </c>
      <c r="E7" s="7" t="s">
        <v>1</v>
      </c>
      <c r="F7" s="9">
        <v>15341</v>
      </c>
      <c r="G7" s="9">
        <v>1330</v>
      </c>
      <c r="H7" s="9">
        <f t="shared" si="0"/>
        <v>14435881</v>
      </c>
      <c r="I7" s="9">
        <f t="shared" si="1"/>
        <v>1251530</v>
      </c>
    </row>
    <row r="8" spans="1:9" ht="63.75" x14ac:dyDescent="0.25">
      <c r="A8" s="6">
        <v>6</v>
      </c>
      <c r="B8" s="7" t="s">
        <v>62</v>
      </c>
      <c r="C8" s="8" t="s">
        <v>63</v>
      </c>
      <c r="D8" s="9">
        <v>4</v>
      </c>
      <c r="E8" s="7" t="s">
        <v>2</v>
      </c>
      <c r="F8" s="9">
        <v>1570</v>
      </c>
      <c r="G8" s="9">
        <v>3165.5</v>
      </c>
      <c r="H8" s="9">
        <f t="shared" si="0"/>
        <v>6280</v>
      </c>
      <c r="I8" s="9">
        <f t="shared" si="1"/>
        <v>12662</v>
      </c>
    </row>
    <row r="9" spans="1:9" ht="51" x14ac:dyDescent="0.25">
      <c r="A9" s="6">
        <v>7</v>
      </c>
      <c r="B9" s="7" t="s">
        <v>64</v>
      </c>
      <c r="C9" s="8" t="s">
        <v>65</v>
      </c>
      <c r="D9" s="9">
        <v>2</v>
      </c>
      <c r="E9" s="7" t="s">
        <v>2</v>
      </c>
      <c r="F9" s="9">
        <v>11772</v>
      </c>
      <c r="G9" s="9">
        <v>4267</v>
      </c>
      <c r="H9" s="9">
        <f t="shared" si="0"/>
        <v>23544</v>
      </c>
      <c r="I9" s="9">
        <f t="shared" si="1"/>
        <v>8534</v>
      </c>
    </row>
    <row r="10" spans="1:9" ht="63.75" x14ac:dyDescent="0.25">
      <c r="A10" s="6">
        <v>8</v>
      </c>
      <c r="B10" s="7" t="s">
        <v>66</v>
      </c>
      <c r="C10" s="8" t="s">
        <v>67</v>
      </c>
      <c r="D10" s="9">
        <v>10</v>
      </c>
      <c r="E10" s="7" t="s">
        <v>2</v>
      </c>
      <c r="F10" s="9">
        <v>28591</v>
      </c>
      <c r="G10" s="9">
        <v>4267</v>
      </c>
      <c r="H10" s="9">
        <f t="shared" si="0"/>
        <v>285910</v>
      </c>
      <c r="I10" s="9">
        <f t="shared" si="1"/>
        <v>42670</v>
      </c>
    </row>
    <row r="11" spans="1:9" ht="51" x14ac:dyDescent="0.25">
      <c r="A11" s="6">
        <v>9</v>
      </c>
      <c r="B11" s="7" t="s">
        <v>68</v>
      </c>
      <c r="C11" s="8" t="s">
        <v>69</v>
      </c>
      <c r="D11" s="9">
        <v>2</v>
      </c>
      <c r="E11" s="7" t="s">
        <v>2</v>
      </c>
      <c r="F11" s="9">
        <v>4259</v>
      </c>
      <c r="G11" s="9">
        <v>4267</v>
      </c>
      <c r="H11" s="9">
        <f t="shared" si="0"/>
        <v>8518</v>
      </c>
      <c r="I11" s="9">
        <f t="shared" si="1"/>
        <v>8534</v>
      </c>
    </row>
    <row r="12" spans="1:9" ht="51" x14ac:dyDescent="0.25">
      <c r="A12" s="6">
        <v>10</v>
      </c>
      <c r="B12" s="7" t="s">
        <v>70</v>
      </c>
      <c r="C12" s="8" t="s">
        <v>71</v>
      </c>
      <c r="D12" s="9">
        <v>1</v>
      </c>
      <c r="E12" s="7" t="s">
        <v>2</v>
      </c>
      <c r="F12" s="9">
        <v>5381</v>
      </c>
      <c r="G12" s="9">
        <v>4267</v>
      </c>
      <c r="H12" s="9">
        <f t="shared" si="0"/>
        <v>5381</v>
      </c>
      <c r="I12" s="9">
        <f t="shared" si="1"/>
        <v>4267</v>
      </c>
    </row>
    <row r="13" spans="1:9" ht="51" x14ac:dyDescent="0.25">
      <c r="A13" s="6">
        <v>11</v>
      </c>
      <c r="B13" s="7" t="s">
        <v>72</v>
      </c>
      <c r="C13" s="8" t="s">
        <v>73</v>
      </c>
      <c r="D13" s="9">
        <v>3</v>
      </c>
      <c r="E13" s="7" t="s">
        <v>2</v>
      </c>
      <c r="F13" s="9">
        <v>3372</v>
      </c>
      <c r="G13" s="9">
        <v>4267</v>
      </c>
      <c r="H13" s="9">
        <f t="shared" si="0"/>
        <v>10116</v>
      </c>
      <c r="I13" s="9">
        <f t="shared" si="1"/>
        <v>12801</v>
      </c>
    </row>
    <row r="14" spans="1:9" ht="63.75" x14ac:dyDescent="0.25">
      <c r="A14" s="6">
        <v>12</v>
      </c>
      <c r="B14" s="7" t="s">
        <v>74</v>
      </c>
      <c r="C14" s="8" t="s">
        <v>75</v>
      </c>
      <c r="D14" s="9">
        <v>2</v>
      </c>
      <c r="E14" s="7" t="s">
        <v>2</v>
      </c>
      <c r="F14" s="9">
        <v>25029</v>
      </c>
      <c r="G14" s="9">
        <v>9860</v>
      </c>
      <c r="H14" s="9">
        <f t="shared" si="0"/>
        <v>50058</v>
      </c>
      <c r="I14" s="9">
        <f t="shared" si="1"/>
        <v>19720</v>
      </c>
    </row>
    <row r="15" spans="1:9" ht="51" x14ac:dyDescent="0.25">
      <c r="A15" s="6">
        <v>13</v>
      </c>
      <c r="B15" s="7" t="s">
        <v>76</v>
      </c>
      <c r="C15" s="8" t="s">
        <v>77</v>
      </c>
      <c r="D15" s="9">
        <v>5</v>
      </c>
      <c r="E15" s="7" t="s">
        <v>2</v>
      </c>
      <c r="F15" s="9">
        <v>17401</v>
      </c>
      <c r="G15" s="9">
        <v>9860</v>
      </c>
      <c r="H15" s="9">
        <f t="shared" si="0"/>
        <v>87005</v>
      </c>
      <c r="I15" s="9">
        <f t="shared" si="1"/>
        <v>49300</v>
      </c>
    </row>
    <row r="16" spans="1:9" ht="63.75" x14ac:dyDescent="0.25">
      <c r="A16" s="6">
        <v>14</v>
      </c>
      <c r="B16" s="7" t="s">
        <v>78</v>
      </c>
      <c r="C16" s="8" t="s">
        <v>79</v>
      </c>
      <c r="D16" s="9">
        <v>2</v>
      </c>
      <c r="E16" s="7" t="s">
        <v>2</v>
      </c>
      <c r="F16" s="9">
        <v>55453</v>
      </c>
      <c r="G16" s="9">
        <v>9860</v>
      </c>
      <c r="H16" s="9">
        <f t="shared" si="0"/>
        <v>110906</v>
      </c>
      <c r="I16" s="9">
        <f t="shared" si="1"/>
        <v>19720</v>
      </c>
    </row>
    <row r="17" spans="1:9" ht="63.75" x14ac:dyDescent="0.25">
      <c r="A17" s="6">
        <v>15</v>
      </c>
      <c r="B17" s="7" t="s">
        <v>80</v>
      </c>
      <c r="C17" s="8" t="s">
        <v>81</v>
      </c>
      <c r="D17" s="9">
        <v>1</v>
      </c>
      <c r="E17" s="7" t="s">
        <v>2</v>
      </c>
      <c r="F17" s="9">
        <v>57682</v>
      </c>
      <c r="G17" s="9">
        <v>9860</v>
      </c>
      <c r="H17" s="9">
        <f t="shared" si="0"/>
        <v>57682</v>
      </c>
      <c r="I17" s="9">
        <f t="shared" si="1"/>
        <v>9860</v>
      </c>
    </row>
    <row r="18" spans="1:9" ht="63.75" x14ac:dyDescent="0.25">
      <c r="A18" s="6">
        <v>16</v>
      </c>
      <c r="B18" s="7" t="s">
        <v>82</v>
      </c>
      <c r="C18" s="8" t="s">
        <v>83</v>
      </c>
      <c r="D18" s="9">
        <v>1</v>
      </c>
      <c r="E18" s="7" t="s">
        <v>2</v>
      </c>
      <c r="F18" s="9">
        <v>260399</v>
      </c>
      <c r="G18" s="9">
        <v>16238</v>
      </c>
      <c r="H18" s="9">
        <f t="shared" si="0"/>
        <v>260399</v>
      </c>
      <c r="I18" s="9">
        <f t="shared" si="1"/>
        <v>16238</v>
      </c>
    </row>
    <row r="19" spans="1:9" ht="63.75" x14ac:dyDescent="0.25">
      <c r="A19" s="6">
        <v>17</v>
      </c>
      <c r="B19" s="7" t="s">
        <v>84</v>
      </c>
      <c r="C19" s="8" t="s">
        <v>85</v>
      </c>
      <c r="D19" s="9">
        <v>14</v>
      </c>
      <c r="E19" s="7" t="s">
        <v>2</v>
      </c>
      <c r="F19" s="9">
        <v>22586</v>
      </c>
      <c r="G19" s="9">
        <v>306</v>
      </c>
      <c r="H19" s="9">
        <f t="shared" si="0"/>
        <v>316204</v>
      </c>
      <c r="I19" s="9">
        <f t="shared" si="1"/>
        <v>4284</v>
      </c>
    </row>
    <row r="20" spans="1:9" ht="25.5" x14ac:dyDescent="0.25">
      <c r="A20" s="6">
        <v>18</v>
      </c>
      <c r="B20" s="7" t="s">
        <v>86</v>
      </c>
      <c r="C20" s="8" t="s">
        <v>87</v>
      </c>
      <c r="D20" s="9">
        <v>120</v>
      </c>
      <c r="E20" s="7" t="s">
        <v>1</v>
      </c>
      <c r="F20" s="9">
        <v>2000</v>
      </c>
      <c r="G20" s="9">
        <v>2170</v>
      </c>
      <c r="H20" s="9">
        <f t="shared" si="0"/>
        <v>240000</v>
      </c>
      <c r="I20" s="9">
        <f t="shared" si="1"/>
        <v>260400</v>
      </c>
    </row>
    <row r="21" spans="1:9" ht="25.5" x14ac:dyDescent="0.25">
      <c r="A21" s="6">
        <v>19</v>
      </c>
      <c r="B21" s="7" t="s">
        <v>88</v>
      </c>
      <c r="C21" s="8" t="s">
        <v>89</v>
      </c>
      <c r="D21" s="9">
        <v>1266</v>
      </c>
      <c r="E21" s="7" t="s">
        <v>1</v>
      </c>
      <c r="F21" s="9">
        <v>0</v>
      </c>
      <c r="G21" s="9">
        <v>357</v>
      </c>
      <c r="H21" s="9">
        <f t="shared" si="0"/>
        <v>0</v>
      </c>
      <c r="I21" s="9">
        <f t="shared" si="1"/>
        <v>451962</v>
      </c>
    </row>
    <row r="22" spans="1:9" ht="25.5" x14ac:dyDescent="0.25">
      <c r="A22" s="6">
        <v>20</v>
      </c>
      <c r="B22" s="7" t="s">
        <v>90</v>
      </c>
      <c r="C22" s="8" t="s">
        <v>91</v>
      </c>
      <c r="D22" s="9">
        <v>941</v>
      </c>
      <c r="E22" s="7" t="s">
        <v>1</v>
      </c>
      <c r="F22" s="9">
        <v>0</v>
      </c>
      <c r="G22" s="9">
        <v>714</v>
      </c>
      <c r="H22" s="9">
        <f t="shared" si="0"/>
        <v>0</v>
      </c>
      <c r="I22" s="9">
        <f t="shared" si="1"/>
        <v>671874</v>
      </c>
    </row>
    <row r="23" spans="1:9" ht="25.5" x14ac:dyDescent="0.25">
      <c r="A23" s="6">
        <v>21</v>
      </c>
      <c r="B23" s="7" t="s">
        <v>92</v>
      </c>
      <c r="C23" s="8" t="s">
        <v>93</v>
      </c>
      <c r="D23" s="9">
        <v>2120</v>
      </c>
      <c r="E23" s="7" t="s">
        <v>1</v>
      </c>
      <c r="F23" s="9">
        <v>0</v>
      </c>
      <c r="G23" s="9">
        <v>204</v>
      </c>
      <c r="H23" s="9">
        <f t="shared" si="0"/>
        <v>0</v>
      </c>
      <c r="I23" s="9">
        <f t="shared" si="1"/>
        <v>432480</v>
      </c>
    </row>
    <row r="24" spans="1:9" s="10" customFormat="1" x14ac:dyDescent="0.25">
      <c r="A24" s="2"/>
      <c r="B24" s="3"/>
      <c r="C24" s="3" t="s">
        <v>17</v>
      </c>
      <c r="D24" s="4"/>
      <c r="E24" s="3"/>
      <c r="F24" s="4"/>
      <c r="G24" s="4"/>
      <c r="H24" s="4">
        <f>ROUND(SUM(H2:H23),0)</f>
        <v>19844411</v>
      </c>
      <c r="I24" s="4">
        <f>ROUND(SUM(I2:I23),0)</f>
        <v>4061290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Közműcsővezetékek és -szerelvények szerelése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5" style="7" customWidth="1"/>
    <col min="4" max="4" width="6.7109375" style="9" customWidth="1"/>
    <col min="5" max="5" width="6.7109375" style="7" customWidth="1"/>
    <col min="6" max="7" width="8.28515625" style="9" customWidth="1"/>
    <col min="8" max="8" width="8.7109375" style="9" customWidth="1"/>
    <col min="9" max="9" width="8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5" style="7" customWidth="1"/>
    <col min="260" max="261" width="6.7109375" style="7" customWidth="1"/>
    <col min="262" max="263" width="8.28515625" style="7" customWidth="1"/>
    <col min="264" max="264" width="8.7109375" style="7" customWidth="1"/>
    <col min="265" max="265" width="8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5" style="7" customWidth="1"/>
    <col min="516" max="517" width="6.7109375" style="7" customWidth="1"/>
    <col min="518" max="519" width="8.28515625" style="7" customWidth="1"/>
    <col min="520" max="520" width="8.7109375" style="7" customWidth="1"/>
    <col min="521" max="521" width="8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5" style="7" customWidth="1"/>
    <col min="772" max="773" width="6.7109375" style="7" customWidth="1"/>
    <col min="774" max="775" width="8.28515625" style="7" customWidth="1"/>
    <col min="776" max="776" width="8.7109375" style="7" customWidth="1"/>
    <col min="777" max="777" width="8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5" style="7" customWidth="1"/>
    <col min="1028" max="1029" width="6.7109375" style="7" customWidth="1"/>
    <col min="1030" max="1031" width="8.28515625" style="7" customWidth="1"/>
    <col min="1032" max="1032" width="8.7109375" style="7" customWidth="1"/>
    <col min="1033" max="1033" width="8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5" style="7" customWidth="1"/>
    <col min="1284" max="1285" width="6.7109375" style="7" customWidth="1"/>
    <col min="1286" max="1287" width="8.28515625" style="7" customWidth="1"/>
    <col min="1288" max="1288" width="8.7109375" style="7" customWidth="1"/>
    <col min="1289" max="1289" width="8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5" style="7" customWidth="1"/>
    <col min="1540" max="1541" width="6.7109375" style="7" customWidth="1"/>
    <col min="1542" max="1543" width="8.28515625" style="7" customWidth="1"/>
    <col min="1544" max="1544" width="8.7109375" style="7" customWidth="1"/>
    <col min="1545" max="1545" width="8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5" style="7" customWidth="1"/>
    <col min="1796" max="1797" width="6.7109375" style="7" customWidth="1"/>
    <col min="1798" max="1799" width="8.28515625" style="7" customWidth="1"/>
    <col min="1800" max="1800" width="8.7109375" style="7" customWidth="1"/>
    <col min="1801" max="1801" width="8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5" style="7" customWidth="1"/>
    <col min="2052" max="2053" width="6.7109375" style="7" customWidth="1"/>
    <col min="2054" max="2055" width="8.28515625" style="7" customWidth="1"/>
    <col min="2056" max="2056" width="8.7109375" style="7" customWidth="1"/>
    <col min="2057" max="2057" width="8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5" style="7" customWidth="1"/>
    <col min="2308" max="2309" width="6.7109375" style="7" customWidth="1"/>
    <col min="2310" max="2311" width="8.28515625" style="7" customWidth="1"/>
    <col min="2312" max="2312" width="8.7109375" style="7" customWidth="1"/>
    <col min="2313" max="2313" width="8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5" style="7" customWidth="1"/>
    <col min="2564" max="2565" width="6.7109375" style="7" customWidth="1"/>
    <col min="2566" max="2567" width="8.28515625" style="7" customWidth="1"/>
    <col min="2568" max="2568" width="8.7109375" style="7" customWidth="1"/>
    <col min="2569" max="2569" width="8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5" style="7" customWidth="1"/>
    <col min="2820" max="2821" width="6.7109375" style="7" customWidth="1"/>
    <col min="2822" max="2823" width="8.28515625" style="7" customWidth="1"/>
    <col min="2824" max="2824" width="8.7109375" style="7" customWidth="1"/>
    <col min="2825" max="2825" width="8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5" style="7" customWidth="1"/>
    <col min="3076" max="3077" width="6.7109375" style="7" customWidth="1"/>
    <col min="3078" max="3079" width="8.28515625" style="7" customWidth="1"/>
    <col min="3080" max="3080" width="8.7109375" style="7" customWidth="1"/>
    <col min="3081" max="3081" width="8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5" style="7" customWidth="1"/>
    <col min="3332" max="3333" width="6.7109375" style="7" customWidth="1"/>
    <col min="3334" max="3335" width="8.28515625" style="7" customWidth="1"/>
    <col min="3336" max="3336" width="8.7109375" style="7" customWidth="1"/>
    <col min="3337" max="3337" width="8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5" style="7" customWidth="1"/>
    <col min="3588" max="3589" width="6.7109375" style="7" customWidth="1"/>
    <col min="3590" max="3591" width="8.28515625" style="7" customWidth="1"/>
    <col min="3592" max="3592" width="8.7109375" style="7" customWidth="1"/>
    <col min="3593" max="3593" width="8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5" style="7" customWidth="1"/>
    <col min="3844" max="3845" width="6.7109375" style="7" customWidth="1"/>
    <col min="3846" max="3847" width="8.28515625" style="7" customWidth="1"/>
    <col min="3848" max="3848" width="8.7109375" style="7" customWidth="1"/>
    <col min="3849" max="3849" width="8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5" style="7" customWidth="1"/>
    <col min="4100" max="4101" width="6.7109375" style="7" customWidth="1"/>
    <col min="4102" max="4103" width="8.28515625" style="7" customWidth="1"/>
    <col min="4104" max="4104" width="8.7109375" style="7" customWidth="1"/>
    <col min="4105" max="4105" width="8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5" style="7" customWidth="1"/>
    <col min="4356" max="4357" width="6.7109375" style="7" customWidth="1"/>
    <col min="4358" max="4359" width="8.28515625" style="7" customWidth="1"/>
    <col min="4360" max="4360" width="8.7109375" style="7" customWidth="1"/>
    <col min="4361" max="4361" width="8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5" style="7" customWidth="1"/>
    <col min="4612" max="4613" width="6.7109375" style="7" customWidth="1"/>
    <col min="4614" max="4615" width="8.28515625" style="7" customWidth="1"/>
    <col min="4616" max="4616" width="8.7109375" style="7" customWidth="1"/>
    <col min="4617" max="4617" width="8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5" style="7" customWidth="1"/>
    <col min="4868" max="4869" width="6.7109375" style="7" customWidth="1"/>
    <col min="4870" max="4871" width="8.28515625" style="7" customWidth="1"/>
    <col min="4872" max="4872" width="8.7109375" style="7" customWidth="1"/>
    <col min="4873" max="4873" width="8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5" style="7" customWidth="1"/>
    <col min="5124" max="5125" width="6.7109375" style="7" customWidth="1"/>
    <col min="5126" max="5127" width="8.28515625" style="7" customWidth="1"/>
    <col min="5128" max="5128" width="8.7109375" style="7" customWidth="1"/>
    <col min="5129" max="5129" width="8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5" style="7" customWidth="1"/>
    <col min="5380" max="5381" width="6.7109375" style="7" customWidth="1"/>
    <col min="5382" max="5383" width="8.28515625" style="7" customWidth="1"/>
    <col min="5384" max="5384" width="8.7109375" style="7" customWidth="1"/>
    <col min="5385" max="5385" width="8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5" style="7" customWidth="1"/>
    <col min="5636" max="5637" width="6.7109375" style="7" customWidth="1"/>
    <col min="5638" max="5639" width="8.28515625" style="7" customWidth="1"/>
    <col min="5640" max="5640" width="8.7109375" style="7" customWidth="1"/>
    <col min="5641" max="5641" width="8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5" style="7" customWidth="1"/>
    <col min="5892" max="5893" width="6.7109375" style="7" customWidth="1"/>
    <col min="5894" max="5895" width="8.28515625" style="7" customWidth="1"/>
    <col min="5896" max="5896" width="8.7109375" style="7" customWidth="1"/>
    <col min="5897" max="5897" width="8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5" style="7" customWidth="1"/>
    <col min="6148" max="6149" width="6.7109375" style="7" customWidth="1"/>
    <col min="6150" max="6151" width="8.28515625" style="7" customWidth="1"/>
    <col min="6152" max="6152" width="8.7109375" style="7" customWidth="1"/>
    <col min="6153" max="6153" width="8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5" style="7" customWidth="1"/>
    <col min="6404" max="6405" width="6.7109375" style="7" customWidth="1"/>
    <col min="6406" max="6407" width="8.28515625" style="7" customWidth="1"/>
    <col min="6408" max="6408" width="8.7109375" style="7" customWidth="1"/>
    <col min="6409" max="6409" width="8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5" style="7" customWidth="1"/>
    <col min="6660" max="6661" width="6.7109375" style="7" customWidth="1"/>
    <col min="6662" max="6663" width="8.28515625" style="7" customWidth="1"/>
    <col min="6664" max="6664" width="8.7109375" style="7" customWidth="1"/>
    <col min="6665" max="6665" width="8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5" style="7" customWidth="1"/>
    <col min="6916" max="6917" width="6.7109375" style="7" customWidth="1"/>
    <col min="6918" max="6919" width="8.28515625" style="7" customWidth="1"/>
    <col min="6920" max="6920" width="8.7109375" style="7" customWidth="1"/>
    <col min="6921" max="6921" width="8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5" style="7" customWidth="1"/>
    <col min="7172" max="7173" width="6.7109375" style="7" customWidth="1"/>
    <col min="7174" max="7175" width="8.28515625" style="7" customWidth="1"/>
    <col min="7176" max="7176" width="8.7109375" style="7" customWidth="1"/>
    <col min="7177" max="7177" width="8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5" style="7" customWidth="1"/>
    <col min="7428" max="7429" width="6.7109375" style="7" customWidth="1"/>
    <col min="7430" max="7431" width="8.28515625" style="7" customWidth="1"/>
    <col min="7432" max="7432" width="8.7109375" style="7" customWidth="1"/>
    <col min="7433" max="7433" width="8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5" style="7" customWidth="1"/>
    <col min="7684" max="7685" width="6.7109375" style="7" customWidth="1"/>
    <col min="7686" max="7687" width="8.28515625" style="7" customWidth="1"/>
    <col min="7688" max="7688" width="8.7109375" style="7" customWidth="1"/>
    <col min="7689" max="7689" width="8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5" style="7" customWidth="1"/>
    <col min="7940" max="7941" width="6.7109375" style="7" customWidth="1"/>
    <col min="7942" max="7943" width="8.28515625" style="7" customWidth="1"/>
    <col min="7944" max="7944" width="8.7109375" style="7" customWidth="1"/>
    <col min="7945" max="7945" width="8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5" style="7" customWidth="1"/>
    <col min="8196" max="8197" width="6.7109375" style="7" customWidth="1"/>
    <col min="8198" max="8199" width="8.28515625" style="7" customWidth="1"/>
    <col min="8200" max="8200" width="8.7109375" style="7" customWidth="1"/>
    <col min="8201" max="8201" width="8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5" style="7" customWidth="1"/>
    <col min="8452" max="8453" width="6.7109375" style="7" customWidth="1"/>
    <col min="8454" max="8455" width="8.28515625" style="7" customWidth="1"/>
    <col min="8456" max="8456" width="8.7109375" style="7" customWidth="1"/>
    <col min="8457" max="8457" width="8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5" style="7" customWidth="1"/>
    <col min="8708" max="8709" width="6.7109375" style="7" customWidth="1"/>
    <col min="8710" max="8711" width="8.28515625" style="7" customWidth="1"/>
    <col min="8712" max="8712" width="8.7109375" style="7" customWidth="1"/>
    <col min="8713" max="8713" width="8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5" style="7" customWidth="1"/>
    <col min="8964" max="8965" width="6.7109375" style="7" customWidth="1"/>
    <col min="8966" max="8967" width="8.28515625" style="7" customWidth="1"/>
    <col min="8968" max="8968" width="8.7109375" style="7" customWidth="1"/>
    <col min="8969" max="8969" width="8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5" style="7" customWidth="1"/>
    <col min="9220" max="9221" width="6.7109375" style="7" customWidth="1"/>
    <col min="9222" max="9223" width="8.28515625" style="7" customWidth="1"/>
    <col min="9224" max="9224" width="8.7109375" style="7" customWidth="1"/>
    <col min="9225" max="9225" width="8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5" style="7" customWidth="1"/>
    <col min="9476" max="9477" width="6.7109375" style="7" customWidth="1"/>
    <col min="9478" max="9479" width="8.28515625" style="7" customWidth="1"/>
    <col min="9480" max="9480" width="8.7109375" style="7" customWidth="1"/>
    <col min="9481" max="9481" width="8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5" style="7" customWidth="1"/>
    <col min="9732" max="9733" width="6.7109375" style="7" customWidth="1"/>
    <col min="9734" max="9735" width="8.28515625" style="7" customWidth="1"/>
    <col min="9736" max="9736" width="8.7109375" style="7" customWidth="1"/>
    <col min="9737" max="9737" width="8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5" style="7" customWidth="1"/>
    <col min="9988" max="9989" width="6.7109375" style="7" customWidth="1"/>
    <col min="9990" max="9991" width="8.28515625" style="7" customWidth="1"/>
    <col min="9992" max="9992" width="8.7109375" style="7" customWidth="1"/>
    <col min="9993" max="9993" width="8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5" style="7" customWidth="1"/>
    <col min="10244" max="10245" width="6.7109375" style="7" customWidth="1"/>
    <col min="10246" max="10247" width="8.28515625" style="7" customWidth="1"/>
    <col min="10248" max="10248" width="8.7109375" style="7" customWidth="1"/>
    <col min="10249" max="10249" width="8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5" style="7" customWidth="1"/>
    <col min="10500" max="10501" width="6.7109375" style="7" customWidth="1"/>
    <col min="10502" max="10503" width="8.28515625" style="7" customWidth="1"/>
    <col min="10504" max="10504" width="8.7109375" style="7" customWidth="1"/>
    <col min="10505" max="10505" width="8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5" style="7" customWidth="1"/>
    <col min="10756" max="10757" width="6.7109375" style="7" customWidth="1"/>
    <col min="10758" max="10759" width="8.28515625" style="7" customWidth="1"/>
    <col min="10760" max="10760" width="8.7109375" style="7" customWidth="1"/>
    <col min="10761" max="10761" width="8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5" style="7" customWidth="1"/>
    <col min="11012" max="11013" width="6.7109375" style="7" customWidth="1"/>
    <col min="11014" max="11015" width="8.28515625" style="7" customWidth="1"/>
    <col min="11016" max="11016" width="8.7109375" style="7" customWidth="1"/>
    <col min="11017" max="11017" width="8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5" style="7" customWidth="1"/>
    <col min="11268" max="11269" width="6.7109375" style="7" customWidth="1"/>
    <col min="11270" max="11271" width="8.28515625" style="7" customWidth="1"/>
    <col min="11272" max="11272" width="8.7109375" style="7" customWidth="1"/>
    <col min="11273" max="11273" width="8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5" style="7" customWidth="1"/>
    <col min="11524" max="11525" width="6.7109375" style="7" customWidth="1"/>
    <col min="11526" max="11527" width="8.28515625" style="7" customWidth="1"/>
    <col min="11528" max="11528" width="8.7109375" style="7" customWidth="1"/>
    <col min="11529" max="11529" width="8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5" style="7" customWidth="1"/>
    <col min="11780" max="11781" width="6.7109375" style="7" customWidth="1"/>
    <col min="11782" max="11783" width="8.28515625" style="7" customWidth="1"/>
    <col min="11784" max="11784" width="8.7109375" style="7" customWidth="1"/>
    <col min="11785" max="11785" width="8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5" style="7" customWidth="1"/>
    <col min="12036" max="12037" width="6.7109375" style="7" customWidth="1"/>
    <col min="12038" max="12039" width="8.28515625" style="7" customWidth="1"/>
    <col min="12040" max="12040" width="8.7109375" style="7" customWidth="1"/>
    <col min="12041" max="12041" width="8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5" style="7" customWidth="1"/>
    <col min="12292" max="12293" width="6.7109375" style="7" customWidth="1"/>
    <col min="12294" max="12295" width="8.28515625" style="7" customWidth="1"/>
    <col min="12296" max="12296" width="8.7109375" style="7" customWidth="1"/>
    <col min="12297" max="12297" width="8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5" style="7" customWidth="1"/>
    <col min="12548" max="12549" width="6.7109375" style="7" customWidth="1"/>
    <col min="12550" max="12551" width="8.28515625" style="7" customWidth="1"/>
    <col min="12552" max="12552" width="8.7109375" style="7" customWidth="1"/>
    <col min="12553" max="12553" width="8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5" style="7" customWidth="1"/>
    <col min="12804" max="12805" width="6.7109375" style="7" customWidth="1"/>
    <col min="12806" max="12807" width="8.28515625" style="7" customWidth="1"/>
    <col min="12808" max="12808" width="8.7109375" style="7" customWidth="1"/>
    <col min="12809" max="12809" width="8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5" style="7" customWidth="1"/>
    <col min="13060" max="13061" width="6.7109375" style="7" customWidth="1"/>
    <col min="13062" max="13063" width="8.28515625" style="7" customWidth="1"/>
    <col min="13064" max="13064" width="8.7109375" style="7" customWidth="1"/>
    <col min="13065" max="13065" width="8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5" style="7" customWidth="1"/>
    <col min="13316" max="13317" width="6.7109375" style="7" customWidth="1"/>
    <col min="13318" max="13319" width="8.28515625" style="7" customWidth="1"/>
    <col min="13320" max="13320" width="8.7109375" style="7" customWidth="1"/>
    <col min="13321" max="13321" width="8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5" style="7" customWidth="1"/>
    <col min="13572" max="13573" width="6.7109375" style="7" customWidth="1"/>
    <col min="13574" max="13575" width="8.28515625" style="7" customWidth="1"/>
    <col min="13576" max="13576" width="8.7109375" style="7" customWidth="1"/>
    <col min="13577" max="13577" width="8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5" style="7" customWidth="1"/>
    <col min="13828" max="13829" width="6.7109375" style="7" customWidth="1"/>
    <col min="13830" max="13831" width="8.28515625" style="7" customWidth="1"/>
    <col min="13832" max="13832" width="8.7109375" style="7" customWidth="1"/>
    <col min="13833" max="13833" width="8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5" style="7" customWidth="1"/>
    <col min="14084" max="14085" width="6.7109375" style="7" customWidth="1"/>
    <col min="14086" max="14087" width="8.28515625" style="7" customWidth="1"/>
    <col min="14088" max="14088" width="8.7109375" style="7" customWidth="1"/>
    <col min="14089" max="14089" width="8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5" style="7" customWidth="1"/>
    <col min="14340" max="14341" width="6.7109375" style="7" customWidth="1"/>
    <col min="14342" max="14343" width="8.28515625" style="7" customWidth="1"/>
    <col min="14344" max="14344" width="8.7109375" style="7" customWidth="1"/>
    <col min="14345" max="14345" width="8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5" style="7" customWidth="1"/>
    <col min="14596" max="14597" width="6.7109375" style="7" customWidth="1"/>
    <col min="14598" max="14599" width="8.28515625" style="7" customWidth="1"/>
    <col min="14600" max="14600" width="8.7109375" style="7" customWidth="1"/>
    <col min="14601" max="14601" width="8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5" style="7" customWidth="1"/>
    <col min="14852" max="14853" width="6.7109375" style="7" customWidth="1"/>
    <col min="14854" max="14855" width="8.28515625" style="7" customWidth="1"/>
    <col min="14856" max="14856" width="8.7109375" style="7" customWidth="1"/>
    <col min="14857" max="14857" width="8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5" style="7" customWidth="1"/>
    <col min="15108" max="15109" width="6.7109375" style="7" customWidth="1"/>
    <col min="15110" max="15111" width="8.28515625" style="7" customWidth="1"/>
    <col min="15112" max="15112" width="8.7109375" style="7" customWidth="1"/>
    <col min="15113" max="15113" width="8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5" style="7" customWidth="1"/>
    <col min="15364" max="15365" width="6.7109375" style="7" customWidth="1"/>
    <col min="15366" max="15367" width="8.28515625" style="7" customWidth="1"/>
    <col min="15368" max="15368" width="8.7109375" style="7" customWidth="1"/>
    <col min="15369" max="15369" width="8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5" style="7" customWidth="1"/>
    <col min="15620" max="15621" width="6.7109375" style="7" customWidth="1"/>
    <col min="15622" max="15623" width="8.28515625" style="7" customWidth="1"/>
    <col min="15624" max="15624" width="8.7109375" style="7" customWidth="1"/>
    <col min="15625" max="15625" width="8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5" style="7" customWidth="1"/>
    <col min="15876" max="15877" width="6.7109375" style="7" customWidth="1"/>
    <col min="15878" max="15879" width="8.28515625" style="7" customWidth="1"/>
    <col min="15880" max="15880" width="8.7109375" style="7" customWidth="1"/>
    <col min="15881" max="15881" width="8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5" style="7" customWidth="1"/>
    <col min="16132" max="16133" width="6.7109375" style="7" customWidth="1"/>
    <col min="16134" max="16135" width="8.28515625" style="7" customWidth="1"/>
    <col min="16136" max="16136" width="8.7109375" style="7" customWidth="1"/>
    <col min="16137" max="16137" width="8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94</v>
      </c>
      <c r="C2" s="8" t="s">
        <v>95</v>
      </c>
      <c r="D2" s="9">
        <v>15</v>
      </c>
      <c r="E2" s="7" t="s">
        <v>22</v>
      </c>
      <c r="F2" s="9">
        <v>8547</v>
      </c>
      <c r="G2" s="9">
        <v>1915.5</v>
      </c>
      <c r="H2" s="9">
        <f>ROUND(D2*F2, 0)</f>
        <v>128205</v>
      </c>
      <c r="I2" s="9">
        <f>ROUND(D2*G2, 0)</f>
        <v>28733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128205</v>
      </c>
      <c r="I4" s="4">
        <f>ROUND(SUM(I2:I3),0)</f>
        <v>28733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Útburkolatalap és makadámburkolat készítése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4.5703125" style="7" customWidth="1"/>
    <col min="4" max="4" width="6.7109375" style="9" customWidth="1"/>
    <col min="5" max="5" width="6.7109375" style="7" customWidth="1"/>
    <col min="6" max="7" width="8.28515625" style="9" customWidth="1"/>
    <col min="8" max="8" width="8.42578125" style="9" customWidth="1"/>
    <col min="9" max="9" width="8.57031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4.5703125" style="7" customWidth="1"/>
    <col min="260" max="261" width="6.7109375" style="7" customWidth="1"/>
    <col min="262" max="263" width="8.28515625" style="7" customWidth="1"/>
    <col min="264" max="264" width="8.42578125" style="7" customWidth="1"/>
    <col min="265" max="265" width="8.57031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4.5703125" style="7" customWidth="1"/>
    <col min="516" max="517" width="6.7109375" style="7" customWidth="1"/>
    <col min="518" max="519" width="8.28515625" style="7" customWidth="1"/>
    <col min="520" max="520" width="8.42578125" style="7" customWidth="1"/>
    <col min="521" max="521" width="8.57031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4.5703125" style="7" customWidth="1"/>
    <col min="772" max="773" width="6.7109375" style="7" customWidth="1"/>
    <col min="774" max="775" width="8.28515625" style="7" customWidth="1"/>
    <col min="776" max="776" width="8.42578125" style="7" customWidth="1"/>
    <col min="777" max="777" width="8.57031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4.5703125" style="7" customWidth="1"/>
    <col min="1028" max="1029" width="6.7109375" style="7" customWidth="1"/>
    <col min="1030" max="1031" width="8.28515625" style="7" customWidth="1"/>
    <col min="1032" max="1032" width="8.42578125" style="7" customWidth="1"/>
    <col min="1033" max="1033" width="8.57031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4.5703125" style="7" customWidth="1"/>
    <col min="1284" max="1285" width="6.7109375" style="7" customWidth="1"/>
    <col min="1286" max="1287" width="8.28515625" style="7" customWidth="1"/>
    <col min="1288" max="1288" width="8.42578125" style="7" customWidth="1"/>
    <col min="1289" max="1289" width="8.57031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4.5703125" style="7" customWidth="1"/>
    <col min="1540" max="1541" width="6.7109375" style="7" customWidth="1"/>
    <col min="1542" max="1543" width="8.28515625" style="7" customWidth="1"/>
    <col min="1544" max="1544" width="8.42578125" style="7" customWidth="1"/>
    <col min="1545" max="1545" width="8.57031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4.5703125" style="7" customWidth="1"/>
    <col min="1796" max="1797" width="6.7109375" style="7" customWidth="1"/>
    <col min="1798" max="1799" width="8.28515625" style="7" customWidth="1"/>
    <col min="1800" max="1800" width="8.42578125" style="7" customWidth="1"/>
    <col min="1801" max="1801" width="8.57031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4.5703125" style="7" customWidth="1"/>
    <col min="2052" max="2053" width="6.7109375" style="7" customWidth="1"/>
    <col min="2054" max="2055" width="8.28515625" style="7" customWidth="1"/>
    <col min="2056" max="2056" width="8.42578125" style="7" customWidth="1"/>
    <col min="2057" max="2057" width="8.57031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4.5703125" style="7" customWidth="1"/>
    <col min="2308" max="2309" width="6.7109375" style="7" customWidth="1"/>
    <col min="2310" max="2311" width="8.28515625" style="7" customWidth="1"/>
    <col min="2312" max="2312" width="8.42578125" style="7" customWidth="1"/>
    <col min="2313" max="2313" width="8.57031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4.5703125" style="7" customWidth="1"/>
    <col min="2564" max="2565" width="6.7109375" style="7" customWidth="1"/>
    <col min="2566" max="2567" width="8.28515625" style="7" customWidth="1"/>
    <col min="2568" max="2568" width="8.42578125" style="7" customWidth="1"/>
    <col min="2569" max="2569" width="8.57031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4.5703125" style="7" customWidth="1"/>
    <col min="2820" max="2821" width="6.7109375" style="7" customWidth="1"/>
    <col min="2822" max="2823" width="8.28515625" style="7" customWidth="1"/>
    <col min="2824" max="2824" width="8.42578125" style="7" customWidth="1"/>
    <col min="2825" max="2825" width="8.57031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4.5703125" style="7" customWidth="1"/>
    <col min="3076" max="3077" width="6.7109375" style="7" customWidth="1"/>
    <col min="3078" max="3079" width="8.28515625" style="7" customWidth="1"/>
    <col min="3080" max="3080" width="8.42578125" style="7" customWidth="1"/>
    <col min="3081" max="3081" width="8.57031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4.5703125" style="7" customWidth="1"/>
    <col min="3332" max="3333" width="6.7109375" style="7" customWidth="1"/>
    <col min="3334" max="3335" width="8.28515625" style="7" customWidth="1"/>
    <col min="3336" max="3336" width="8.42578125" style="7" customWidth="1"/>
    <col min="3337" max="3337" width="8.57031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4.5703125" style="7" customWidth="1"/>
    <col min="3588" max="3589" width="6.7109375" style="7" customWidth="1"/>
    <col min="3590" max="3591" width="8.28515625" style="7" customWidth="1"/>
    <col min="3592" max="3592" width="8.42578125" style="7" customWidth="1"/>
    <col min="3593" max="3593" width="8.57031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4.5703125" style="7" customWidth="1"/>
    <col min="3844" max="3845" width="6.7109375" style="7" customWidth="1"/>
    <col min="3846" max="3847" width="8.28515625" style="7" customWidth="1"/>
    <col min="3848" max="3848" width="8.42578125" style="7" customWidth="1"/>
    <col min="3849" max="3849" width="8.57031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4.5703125" style="7" customWidth="1"/>
    <col min="4100" max="4101" width="6.7109375" style="7" customWidth="1"/>
    <col min="4102" max="4103" width="8.28515625" style="7" customWidth="1"/>
    <col min="4104" max="4104" width="8.42578125" style="7" customWidth="1"/>
    <col min="4105" max="4105" width="8.57031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4.5703125" style="7" customWidth="1"/>
    <col min="4356" max="4357" width="6.7109375" style="7" customWidth="1"/>
    <col min="4358" max="4359" width="8.28515625" style="7" customWidth="1"/>
    <col min="4360" max="4360" width="8.42578125" style="7" customWidth="1"/>
    <col min="4361" max="4361" width="8.57031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4.5703125" style="7" customWidth="1"/>
    <col min="4612" max="4613" width="6.7109375" style="7" customWidth="1"/>
    <col min="4614" max="4615" width="8.28515625" style="7" customWidth="1"/>
    <col min="4616" max="4616" width="8.42578125" style="7" customWidth="1"/>
    <col min="4617" max="4617" width="8.57031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4.5703125" style="7" customWidth="1"/>
    <col min="4868" max="4869" width="6.7109375" style="7" customWidth="1"/>
    <col min="4870" max="4871" width="8.28515625" style="7" customWidth="1"/>
    <col min="4872" max="4872" width="8.42578125" style="7" customWidth="1"/>
    <col min="4873" max="4873" width="8.57031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4.5703125" style="7" customWidth="1"/>
    <col min="5124" max="5125" width="6.7109375" style="7" customWidth="1"/>
    <col min="5126" max="5127" width="8.28515625" style="7" customWidth="1"/>
    <col min="5128" max="5128" width="8.42578125" style="7" customWidth="1"/>
    <col min="5129" max="5129" width="8.57031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4.5703125" style="7" customWidth="1"/>
    <col min="5380" max="5381" width="6.7109375" style="7" customWidth="1"/>
    <col min="5382" max="5383" width="8.28515625" style="7" customWidth="1"/>
    <col min="5384" max="5384" width="8.42578125" style="7" customWidth="1"/>
    <col min="5385" max="5385" width="8.57031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4.5703125" style="7" customWidth="1"/>
    <col min="5636" max="5637" width="6.7109375" style="7" customWidth="1"/>
    <col min="5638" max="5639" width="8.28515625" style="7" customWidth="1"/>
    <col min="5640" max="5640" width="8.42578125" style="7" customWidth="1"/>
    <col min="5641" max="5641" width="8.57031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4.5703125" style="7" customWidth="1"/>
    <col min="5892" max="5893" width="6.7109375" style="7" customWidth="1"/>
    <col min="5894" max="5895" width="8.28515625" style="7" customWidth="1"/>
    <col min="5896" max="5896" width="8.42578125" style="7" customWidth="1"/>
    <col min="5897" max="5897" width="8.57031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4.5703125" style="7" customWidth="1"/>
    <col min="6148" max="6149" width="6.7109375" style="7" customWidth="1"/>
    <col min="6150" max="6151" width="8.28515625" style="7" customWidth="1"/>
    <col min="6152" max="6152" width="8.42578125" style="7" customWidth="1"/>
    <col min="6153" max="6153" width="8.57031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4.5703125" style="7" customWidth="1"/>
    <col min="6404" max="6405" width="6.7109375" style="7" customWidth="1"/>
    <col min="6406" max="6407" width="8.28515625" style="7" customWidth="1"/>
    <col min="6408" max="6408" width="8.42578125" style="7" customWidth="1"/>
    <col min="6409" max="6409" width="8.57031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4.5703125" style="7" customWidth="1"/>
    <col min="6660" max="6661" width="6.7109375" style="7" customWidth="1"/>
    <col min="6662" max="6663" width="8.28515625" style="7" customWidth="1"/>
    <col min="6664" max="6664" width="8.42578125" style="7" customWidth="1"/>
    <col min="6665" max="6665" width="8.57031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4.5703125" style="7" customWidth="1"/>
    <col min="6916" max="6917" width="6.7109375" style="7" customWidth="1"/>
    <col min="6918" max="6919" width="8.28515625" style="7" customWidth="1"/>
    <col min="6920" max="6920" width="8.42578125" style="7" customWidth="1"/>
    <col min="6921" max="6921" width="8.57031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4.5703125" style="7" customWidth="1"/>
    <col min="7172" max="7173" width="6.7109375" style="7" customWidth="1"/>
    <col min="7174" max="7175" width="8.28515625" style="7" customWidth="1"/>
    <col min="7176" max="7176" width="8.42578125" style="7" customWidth="1"/>
    <col min="7177" max="7177" width="8.57031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4.5703125" style="7" customWidth="1"/>
    <col min="7428" max="7429" width="6.7109375" style="7" customWidth="1"/>
    <col min="7430" max="7431" width="8.28515625" style="7" customWidth="1"/>
    <col min="7432" max="7432" width="8.42578125" style="7" customWidth="1"/>
    <col min="7433" max="7433" width="8.57031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4.5703125" style="7" customWidth="1"/>
    <col min="7684" max="7685" width="6.7109375" style="7" customWidth="1"/>
    <col min="7686" max="7687" width="8.28515625" style="7" customWidth="1"/>
    <col min="7688" max="7688" width="8.42578125" style="7" customWidth="1"/>
    <col min="7689" max="7689" width="8.57031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4.5703125" style="7" customWidth="1"/>
    <col min="7940" max="7941" width="6.7109375" style="7" customWidth="1"/>
    <col min="7942" max="7943" width="8.28515625" style="7" customWidth="1"/>
    <col min="7944" max="7944" width="8.42578125" style="7" customWidth="1"/>
    <col min="7945" max="7945" width="8.57031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4.5703125" style="7" customWidth="1"/>
    <col min="8196" max="8197" width="6.7109375" style="7" customWidth="1"/>
    <col min="8198" max="8199" width="8.28515625" style="7" customWidth="1"/>
    <col min="8200" max="8200" width="8.42578125" style="7" customWidth="1"/>
    <col min="8201" max="8201" width="8.57031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4.5703125" style="7" customWidth="1"/>
    <col min="8452" max="8453" width="6.7109375" style="7" customWidth="1"/>
    <col min="8454" max="8455" width="8.28515625" style="7" customWidth="1"/>
    <col min="8456" max="8456" width="8.42578125" style="7" customWidth="1"/>
    <col min="8457" max="8457" width="8.57031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4.5703125" style="7" customWidth="1"/>
    <col min="8708" max="8709" width="6.7109375" style="7" customWidth="1"/>
    <col min="8710" max="8711" width="8.28515625" style="7" customWidth="1"/>
    <col min="8712" max="8712" width="8.42578125" style="7" customWidth="1"/>
    <col min="8713" max="8713" width="8.57031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4.5703125" style="7" customWidth="1"/>
    <col min="8964" max="8965" width="6.7109375" style="7" customWidth="1"/>
    <col min="8966" max="8967" width="8.28515625" style="7" customWidth="1"/>
    <col min="8968" max="8968" width="8.42578125" style="7" customWidth="1"/>
    <col min="8969" max="8969" width="8.57031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4.5703125" style="7" customWidth="1"/>
    <col min="9220" max="9221" width="6.7109375" style="7" customWidth="1"/>
    <col min="9222" max="9223" width="8.28515625" style="7" customWidth="1"/>
    <col min="9224" max="9224" width="8.42578125" style="7" customWidth="1"/>
    <col min="9225" max="9225" width="8.57031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4.5703125" style="7" customWidth="1"/>
    <col min="9476" max="9477" width="6.7109375" style="7" customWidth="1"/>
    <col min="9478" max="9479" width="8.28515625" style="7" customWidth="1"/>
    <col min="9480" max="9480" width="8.42578125" style="7" customWidth="1"/>
    <col min="9481" max="9481" width="8.57031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4.5703125" style="7" customWidth="1"/>
    <col min="9732" max="9733" width="6.7109375" style="7" customWidth="1"/>
    <col min="9734" max="9735" width="8.28515625" style="7" customWidth="1"/>
    <col min="9736" max="9736" width="8.42578125" style="7" customWidth="1"/>
    <col min="9737" max="9737" width="8.57031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4.5703125" style="7" customWidth="1"/>
    <col min="9988" max="9989" width="6.7109375" style="7" customWidth="1"/>
    <col min="9990" max="9991" width="8.28515625" style="7" customWidth="1"/>
    <col min="9992" max="9992" width="8.42578125" style="7" customWidth="1"/>
    <col min="9993" max="9993" width="8.57031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4.5703125" style="7" customWidth="1"/>
    <col min="10244" max="10245" width="6.7109375" style="7" customWidth="1"/>
    <col min="10246" max="10247" width="8.28515625" style="7" customWidth="1"/>
    <col min="10248" max="10248" width="8.42578125" style="7" customWidth="1"/>
    <col min="10249" max="10249" width="8.57031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4.5703125" style="7" customWidth="1"/>
    <col min="10500" max="10501" width="6.7109375" style="7" customWidth="1"/>
    <col min="10502" max="10503" width="8.28515625" style="7" customWidth="1"/>
    <col min="10504" max="10504" width="8.42578125" style="7" customWidth="1"/>
    <col min="10505" max="10505" width="8.57031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4.5703125" style="7" customWidth="1"/>
    <col min="10756" max="10757" width="6.7109375" style="7" customWidth="1"/>
    <col min="10758" max="10759" width="8.28515625" style="7" customWidth="1"/>
    <col min="10760" max="10760" width="8.42578125" style="7" customWidth="1"/>
    <col min="10761" max="10761" width="8.57031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4.5703125" style="7" customWidth="1"/>
    <col min="11012" max="11013" width="6.7109375" style="7" customWidth="1"/>
    <col min="11014" max="11015" width="8.28515625" style="7" customWidth="1"/>
    <col min="11016" max="11016" width="8.42578125" style="7" customWidth="1"/>
    <col min="11017" max="11017" width="8.57031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4.5703125" style="7" customWidth="1"/>
    <col min="11268" max="11269" width="6.7109375" style="7" customWidth="1"/>
    <col min="11270" max="11271" width="8.28515625" style="7" customWidth="1"/>
    <col min="11272" max="11272" width="8.42578125" style="7" customWidth="1"/>
    <col min="11273" max="11273" width="8.57031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4.5703125" style="7" customWidth="1"/>
    <col min="11524" max="11525" width="6.7109375" style="7" customWidth="1"/>
    <col min="11526" max="11527" width="8.28515625" style="7" customWidth="1"/>
    <col min="11528" max="11528" width="8.42578125" style="7" customWidth="1"/>
    <col min="11529" max="11529" width="8.57031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4.5703125" style="7" customWidth="1"/>
    <col min="11780" max="11781" width="6.7109375" style="7" customWidth="1"/>
    <col min="11782" max="11783" width="8.28515625" style="7" customWidth="1"/>
    <col min="11784" max="11784" width="8.42578125" style="7" customWidth="1"/>
    <col min="11785" max="11785" width="8.57031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4.5703125" style="7" customWidth="1"/>
    <col min="12036" max="12037" width="6.7109375" style="7" customWidth="1"/>
    <col min="12038" max="12039" width="8.28515625" style="7" customWidth="1"/>
    <col min="12040" max="12040" width="8.42578125" style="7" customWidth="1"/>
    <col min="12041" max="12041" width="8.57031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4.5703125" style="7" customWidth="1"/>
    <col min="12292" max="12293" width="6.7109375" style="7" customWidth="1"/>
    <col min="12294" max="12295" width="8.28515625" style="7" customWidth="1"/>
    <col min="12296" max="12296" width="8.42578125" style="7" customWidth="1"/>
    <col min="12297" max="12297" width="8.57031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4.5703125" style="7" customWidth="1"/>
    <col min="12548" max="12549" width="6.7109375" style="7" customWidth="1"/>
    <col min="12550" max="12551" width="8.28515625" style="7" customWidth="1"/>
    <col min="12552" max="12552" width="8.42578125" style="7" customWidth="1"/>
    <col min="12553" max="12553" width="8.57031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4.5703125" style="7" customWidth="1"/>
    <col min="12804" max="12805" width="6.7109375" style="7" customWidth="1"/>
    <col min="12806" max="12807" width="8.28515625" style="7" customWidth="1"/>
    <col min="12808" max="12808" width="8.42578125" style="7" customWidth="1"/>
    <col min="12809" max="12809" width="8.57031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4.5703125" style="7" customWidth="1"/>
    <col min="13060" max="13061" width="6.7109375" style="7" customWidth="1"/>
    <col min="13062" max="13063" width="8.28515625" style="7" customWidth="1"/>
    <col min="13064" max="13064" width="8.42578125" style="7" customWidth="1"/>
    <col min="13065" max="13065" width="8.57031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4.5703125" style="7" customWidth="1"/>
    <col min="13316" max="13317" width="6.7109375" style="7" customWidth="1"/>
    <col min="13318" max="13319" width="8.28515625" style="7" customWidth="1"/>
    <col min="13320" max="13320" width="8.42578125" style="7" customWidth="1"/>
    <col min="13321" max="13321" width="8.57031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4.5703125" style="7" customWidth="1"/>
    <col min="13572" max="13573" width="6.7109375" style="7" customWidth="1"/>
    <col min="13574" max="13575" width="8.28515625" style="7" customWidth="1"/>
    <col min="13576" max="13576" width="8.42578125" style="7" customWidth="1"/>
    <col min="13577" max="13577" width="8.57031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4.5703125" style="7" customWidth="1"/>
    <col min="13828" max="13829" width="6.7109375" style="7" customWidth="1"/>
    <col min="13830" max="13831" width="8.28515625" style="7" customWidth="1"/>
    <col min="13832" max="13832" width="8.42578125" style="7" customWidth="1"/>
    <col min="13833" max="13833" width="8.57031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4.5703125" style="7" customWidth="1"/>
    <col min="14084" max="14085" width="6.7109375" style="7" customWidth="1"/>
    <col min="14086" max="14087" width="8.28515625" style="7" customWidth="1"/>
    <col min="14088" max="14088" width="8.42578125" style="7" customWidth="1"/>
    <col min="14089" max="14089" width="8.57031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4.5703125" style="7" customWidth="1"/>
    <col min="14340" max="14341" width="6.7109375" style="7" customWidth="1"/>
    <col min="14342" max="14343" width="8.28515625" style="7" customWidth="1"/>
    <col min="14344" max="14344" width="8.42578125" style="7" customWidth="1"/>
    <col min="14345" max="14345" width="8.57031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4.5703125" style="7" customWidth="1"/>
    <col min="14596" max="14597" width="6.7109375" style="7" customWidth="1"/>
    <col min="14598" max="14599" width="8.28515625" style="7" customWidth="1"/>
    <col min="14600" max="14600" width="8.42578125" style="7" customWidth="1"/>
    <col min="14601" max="14601" width="8.57031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4.5703125" style="7" customWidth="1"/>
    <col min="14852" max="14853" width="6.7109375" style="7" customWidth="1"/>
    <col min="14854" max="14855" width="8.28515625" style="7" customWidth="1"/>
    <col min="14856" max="14856" width="8.42578125" style="7" customWidth="1"/>
    <col min="14857" max="14857" width="8.57031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4.5703125" style="7" customWidth="1"/>
    <col min="15108" max="15109" width="6.7109375" style="7" customWidth="1"/>
    <col min="15110" max="15111" width="8.28515625" style="7" customWidth="1"/>
    <col min="15112" max="15112" width="8.42578125" style="7" customWidth="1"/>
    <col min="15113" max="15113" width="8.57031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4.5703125" style="7" customWidth="1"/>
    <col min="15364" max="15365" width="6.7109375" style="7" customWidth="1"/>
    <col min="15366" max="15367" width="8.28515625" style="7" customWidth="1"/>
    <col min="15368" max="15368" width="8.42578125" style="7" customWidth="1"/>
    <col min="15369" max="15369" width="8.57031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4.5703125" style="7" customWidth="1"/>
    <col min="15620" max="15621" width="6.7109375" style="7" customWidth="1"/>
    <col min="15622" max="15623" width="8.28515625" style="7" customWidth="1"/>
    <col min="15624" max="15624" width="8.42578125" style="7" customWidth="1"/>
    <col min="15625" max="15625" width="8.57031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4.5703125" style="7" customWidth="1"/>
    <col min="15876" max="15877" width="6.7109375" style="7" customWidth="1"/>
    <col min="15878" max="15879" width="8.28515625" style="7" customWidth="1"/>
    <col min="15880" max="15880" width="8.42578125" style="7" customWidth="1"/>
    <col min="15881" max="15881" width="8.57031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4.5703125" style="7" customWidth="1"/>
    <col min="16132" max="16133" width="6.7109375" style="7" customWidth="1"/>
    <col min="16134" max="16135" width="8.28515625" style="7" customWidth="1"/>
    <col min="16136" max="16136" width="8.42578125" style="7" customWidth="1"/>
    <col min="16137" max="16137" width="8.57031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96</v>
      </c>
      <c r="C2" s="8" t="s">
        <v>97</v>
      </c>
      <c r="D2" s="9">
        <v>21</v>
      </c>
      <c r="E2" s="7" t="s">
        <v>22</v>
      </c>
      <c r="F2" s="9">
        <v>0</v>
      </c>
      <c r="G2" s="9">
        <v>5278</v>
      </c>
      <c r="H2" s="9">
        <f>ROUND(D2*F2, 0)</f>
        <v>0</v>
      </c>
      <c r="I2" s="9">
        <f>ROUND(D2*G2, 0)</f>
        <v>110838</v>
      </c>
    </row>
    <row r="4" spans="1:9" ht="89.25" x14ac:dyDescent="0.25">
      <c r="A4" s="6">
        <v>2</v>
      </c>
      <c r="B4" s="7" t="s">
        <v>98</v>
      </c>
      <c r="C4" s="8" t="s">
        <v>99</v>
      </c>
      <c r="D4" s="9">
        <v>4.2</v>
      </c>
      <c r="E4" s="7" t="s">
        <v>22</v>
      </c>
      <c r="F4" s="9">
        <v>46378</v>
      </c>
      <c r="G4" s="9">
        <v>3832.5</v>
      </c>
      <c r="H4" s="9">
        <f>ROUND(D4*F4, 0)</f>
        <v>194788</v>
      </c>
      <c r="I4" s="9">
        <f>ROUND(D4*G4, 0)</f>
        <v>16097</v>
      </c>
    </row>
    <row r="5" spans="1:9" ht="63.75" x14ac:dyDescent="0.25">
      <c r="C5" s="8" t="s">
        <v>100</v>
      </c>
    </row>
    <row r="6" spans="1:9" ht="89.25" x14ac:dyDescent="0.25">
      <c r="A6" s="6">
        <v>3</v>
      </c>
      <c r="B6" s="7" t="s">
        <v>101</v>
      </c>
      <c r="C6" s="8" t="s">
        <v>102</v>
      </c>
      <c r="D6" s="9">
        <v>2.4</v>
      </c>
      <c r="E6" s="7" t="s">
        <v>22</v>
      </c>
      <c r="F6" s="9">
        <v>61269</v>
      </c>
      <c r="G6" s="9">
        <v>5485</v>
      </c>
      <c r="H6" s="9">
        <f>ROUND(D6*F6, 0)</f>
        <v>147046</v>
      </c>
      <c r="I6" s="9">
        <f>ROUND(D6*G6, 0)</f>
        <v>13164</v>
      </c>
    </row>
    <row r="7" spans="1:9" ht="63.75" x14ac:dyDescent="0.25">
      <c r="C7" s="8" t="s">
        <v>103</v>
      </c>
    </row>
    <row r="8" spans="1:9" s="10" customFormat="1" x14ac:dyDescent="0.25">
      <c r="A8" s="2"/>
      <c r="B8" s="3"/>
      <c r="C8" s="3" t="s">
        <v>17</v>
      </c>
      <c r="D8" s="4"/>
      <c r="E8" s="3"/>
      <c r="F8" s="4"/>
      <c r="G8" s="4"/>
      <c r="H8" s="4">
        <f>ROUND(SUM(H2:H7),0)</f>
        <v>341834</v>
      </c>
      <c r="I8" s="4">
        <f>ROUND(SUM(I2:I7),0)</f>
        <v>140099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Bitumenes alap és makadámburkolat készítése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5" sqref="A45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5" style="7" customWidth="1"/>
    <col min="4" max="4" width="6.7109375" style="9" customWidth="1"/>
    <col min="5" max="5" width="6.7109375" style="7" customWidth="1"/>
    <col min="6" max="7" width="8.28515625" style="9" customWidth="1"/>
    <col min="8" max="8" width="8.42578125" style="9" customWidth="1"/>
    <col min="9" max="9" width="7.8554687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5" style="7" customWidth="1"/>
    <col min="260" max="261" width="6.7109375" style="7" customWidth="1"/>
    <col min="262" max="263" width="8.28515625" style="7" customWidth="1"/>
    <col min="264" max="264" width="8.42578125" style="7" customWidth="1"/>
    <col min="265" max="265" width="7.8554687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5" style="7" customWidth="1"/>
    <col min="516" max="517" width="6.7109375" style="7" customWidth="1"/>
    <col min="518" max="519" width="8.28515625" style="7" customWidth="1"/>
    <col min="520" max="520" width="8.42578125" style="7" customWidth="1"/>
    <col min="521" max="521" width="7.8554687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5" style="7" customWidth="1"/>
    <col min="772" max="773" width="6.7109375" style="7" customWidth="1"/>
    <col min="774" max="775" width="8.28515625" style="7" customWidth="1"/>
    <col min="776" max="776" width="8.42578125" style="7" customWidth="1"/>
    <col min="777" max="777" width="7.8554687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5" style="7" customWidth="1"/>
    <col min="1028" max="1029" width="6.7109375" style="7" customWidth="1"/>
    <col min="1030" max="1031" width="8.28515625" style="7" customWidth="1"/>
    <col min="1032" max="1032" width="8.42578125" style="7" customWidth="1"/>
    <col min="1033" max="1033" width="7.8554687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5" style="7" customWidth="1"/>
    <col min="1284" max="1285" width="6.7109375" style="7" customWidth="1"/>
    <col min="1286" max="1287" width="8.28515625" style="7" customWidth="1"/>
    <col min="1288" max="1288" width="8.42578125" style="7" customWidth="1"/>
    <col min="1289" max="1289" width="7.8554687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5" style="7" customWidth="1"/>
    <col min="1540" max="1541" width="6.7109375" style="7" customWidth="1"/>
    <col min="1542" max="1543" width="8.28515625" style="7" customWidth="1"/>
    <col min="1544" max="1544" width="8.42578125" style="7" customWidth="1"/>
    <col min="1545" max="1545" width="7.8554687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5" style="7" customWidth="1"/>
    <col min="1796" max="1797" width="6.7109375" style="7" customWidth="1"/>
    <col min="1798" max="1799" width="8.28515625" style="7" customWidth="1"/>
    <col min="1800" max="1800" width="8.42578125" style="7" customWidth="1"/>
    <col min="1801" max="1801" width="7.8554687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5" style="7" customWidth="1"/>
    <col min="2052" max="2053" width="6.7109375" style="7" customWidth="1"/>
    <col min="2054" max="2055" width="8.28515625" style="7" customWidth="1"/>
    <col min="2056" max="2056" width="8.42578125" style="7" customWidth="1"/>
    <col min="2057" max="2057" width="7.8554687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5" style="7" customWidth="1"/>
    <col min="2308" max="2309" width="6.7109375" style="7" customWidth="1"/>
    <col min="2310" max="2311" width="8.28515625" style="7" customWidth="1"/>
    <col min="2312" max="2312" width="8.42578125" style="7" customWidth="1"/>
    <col min="2313" max="2313" width="7.8554687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5" style="7" customWidth="1"/>
    <col min="2564" max="2565" width="6.7109375" style="7" customWidth="1"/>
    <col min="2566" max="2567" width="8.28515625" style="7" customWidth="1"/>
    <col min="2568" max="2568" width="8.42578125" style="7" customWidth="1"/>
    <col min="2569" max="2569" width="7.8554687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5" style="7" customWidth="1"/>
    <col min="2820" max="2821" width="6.7109375" style="7" customWidth="1"/>
    <col min="2822" max="2823" width="8.28515625" style="7" customWidth="1"/>
    <col min="2824" max="2824" width="8.42578125" style="7" customWidth="1"/>
    <col min="2825" max="2825" width="7.8554687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5" style="7" customWidth="1"/>
    <col min="3076" max="3077" width="6.7109375" style="7" customWidth="1"/>
    <col min="3078" max="3079" width="8.28515625" style="7" customWidth="1"/>
    <col min="3080" max="3080" width="8.42578125" style="7" customWidth="1"/>
    <col min="3081" max="3081" width="7.8554687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5" style="7" customWidth="1"/>
    <col min="3332" max="3333" width="6.7109375" style="7" customWidth="1"/>
    <col min="3334" max="3335" width="8.28515625" style="7" customWidth="1"/>
    <col min="3336" max="3336" width="8.42578125" style="7" customWidth="1"/>
    <col min="3337" max="3337" width="7.8554687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5" style="7" customWidth="1"/>
    <col min="3588" max="3589" width="6.7109375" style="7" customWidth="1"/>
    <col min="3590" max="3591" width="8.28515625" style="7" customWidth="1"/>
    <col min="3592" max="3592" width="8.42578125" style="7" customWidth="1"/>
    <col min="3593" max="3593" width="7.8554687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5" style="7" customWidth="1"/>
    <col min="3844" max="3845" width="6.7109375" style="7" customWidth="1"/>
    <col min="3846" max="3847" width="8.28515625" style="7" customWidth="1"/>
    <col min="3848" max="3848" width="8.42578125" style="7" customWidth="1"/>
    <col min="3849" max="3849" width="7.8554687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5" style="7" customWidth="1"/>
    <col min="4100" max="4101" width="6.7109375" style="7" customWidth="1"/>
    <col min="4102" max="4103" width="8.28515625" style="7" customWidth="1"/>
    <col min="4104" max="4104" width="8.42578125" style="7" customWidth="1"/>
    <col min="4105" max="4105" width="7.8554687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5" style="7" customWidth="1"/>
    <col min="4356" max="4357" width="6.7109375" style="7" customWidth="1"/>
    <col min="4358" max="4359" width="8.28515625" style="7" customWidth="1"/>
    <col min="4360" max="4360" width="8.42578125" style="7" customWidth="1"/>
    <col min="4361" max="4361" width="7.8554687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5" style="7" customWidth="1"/>
    <col min="4612" max="4613" width="6.7109375" style="7" customWidth="1"/>
    <col min="4614" max="4615" width="8.28515625" style="7" customWidth="1"/>
    <col min="4616" max="4616" width="8.42578125" style="7" customWidth="1"/>
    <col min="4617" max="4617" width="7.8554687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5" style="7" customWidth="1"/>
    <col min="4868" max="4869" width="6.7109375" style="7" customWidth="1"/>
    <col min="4870" max="4871" width="8.28515625" style="7" customWidth="1"/>
    <col min="4872" max="4872" width="8.42578125" style="7" customWidth="1"/>
    <col min="4873" max="4873" width="7.8554687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5" style="7" customWidth="1"/>
    <col min="5124" max="5125" width="6.7109375" style="7" customWidth="1"/>
    <col min="5126" max="5127" width="8.28515625" style="7" customWidth="1"/>
    <col min="5128" max="5128" width="8.42578125" style="7" customWidth="1"/>
    <col min="5129" max="5129" width="7.8554687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5" style="7" customWidth="1"/>
    <col min="5380" max="5381" width="6.7109375" style="7" customWidth="1"/>
    <col min="5382" max="5383" width="8.28515625" style="7" customWidth="1"/>
    <col min="5384" max="5384" width="8.42578125" style="7" customWidth="1"/>
    <col min="5385" max="5385" width="7.8554687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5" style="7" customWidth="1"/>
    <col min="5636" max="5637" width="6.7109375" style="7" customWidth="1"/>
    <col min="5638" max="5639" width="8.28515625" style="7" customWidth="1"/>
    <col min="5640" max="5640" width="8.42578125" style="7" customWidth="1"/>
    <col min="5641" max="5641" width="7.8554687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5" style="7" customWidth="1"/>
    <col min="5892" max="5893" width="6.7109375" style="7" customWidth="1"/>
    <col min="5894" max="5895" width="8.28515625" style="7" customWidth="1"/>
    <col min="5896" max="5896" width="8.42578125" style="7" customWidth="1"/>
    <col min="5897" max="5897" width="7.8554687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5" style="7" customWidth="1"/>
    <col min="6148" max="6149" width="6.7109375" style="7" customWidth="1"/>
    <col min="6150" max="6151" width="8.28515625" style="7" customWidth="1"/>
    <col min="6152" max="6152" width="8.42578125" style="7" customWidth="1"/>
    <col min="6153" max="6153" width="7.8554687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5" style="7" customWidth="1"/>
    <col min="6404" max="6405" width="6.7109375" style="7" customWidth="1"/>
    <col min="6406" max="6407" width="8.28515625" style="7" customWidth="1"/>
    <col min="6408" max="6408" width="8.42578125" style="7" customWidth="1"/>
    <col min="6409" max="6409" width="7.8554687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5" style="7" customWidth="1"/>
    <col min="6660" max="6661" width="6.7109375" style="7" customWidth="1"/>
    <col min="6662" max="6663" width="8.28515625" style="7" customWidth="1"/>
    <col min="6664" max="6664" width="8.42578125" style="7" customWidth="1"/>
    <col min="6665" max="6665" width="7.8554687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5" style="7" customWidth="1"/>
    <col min="6916" max="6917" width="6.7109375" style="7" customWidth="1"/>
    <col min="6918" max="6919" width="8.28515625" style="7" customWidth="1"/>
    <col min="6920" max="6920" width="8.42578125" style="7" customWidth="1"/>
    <col min="6921" max="6921" width="7.8554687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5" style="7" customWidth="1"/>
    <col min="7172" max="7173" width="6.7109375" style="7" customWidth="1"/>
    <col min="7174" max="7175" width="8.28515625" style="7" customWidth="1"/>
    <col min="7176" max="7176" width="8.42578125" style="7" customWidth="1"/>
    <col min="7177" max="7177" width="7.8554687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5" style="7" customWidth="1"/>
    <col min="7428" max="7429" width="6.7109375" style="7" customWidth="1"/>
    <col min="7430" max="7431" width="8.28515625" style="7" customWidth="1"/>
    <col min="7432" max="7432" width="8.42578125" style="7" customWidth="1"/>
    <col min="7433" max="7433" width="7.8554687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5" style="7" customWidth="1"/>
    <col min="7684" max="7685" width="6.7109375" style="7" customWidth="1"/>
    <col min="7686" max="7687" width="8.28515625" style="7" customWidth="1"/>
    <col min="7688" max="7688" width="8.42578125" style="7" customWidth="1"/>
    <col min="7689" max="7689" width="7.8554687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5" style="7" customWidth="1"/>
    <col min="7940" max="7941" width="6.7109375" style="7" customWidth="1"/>
    <col min="7942" max="7943" width="8.28515625" style="7" customWidth="1"/>
    <col min="7944" max="7944" width="8.42578125" style="7" customWidth="1"/>
    <col min="7945" max="7945" width="7.8554687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5" style="7" customWidth="1"/>
    <col min="8196" max="8197" width="6.7109375" style="7" customWidth="1"/>
    <col min="8198" max="8199" width="8.28515625" style="7" customWidth="1"/>
    <col min="8200" max="8200" width="8.42578125" style="7" customWidth="1"/>
    <col min="8201" max="8201" width="7.8554687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5" style="7" customWidth="1"/>
    <col min="8452" max="8453" width="6.7109375" style="7" customWidth="1"/>
    <col min="8454" max="8455" width="8.28515625" style="7" customWidth="1"/>
    <col min="8456" max="8456" width="8.42578125" style="7" customWidth="1"/>
    <col min="8457" max="8457" width="7.8554687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5" style="7" customWidth="1"/>
    <col min="8708" max="8709" width="6.7109375" style="7" customWidth="1"/>
    <col min="8710" max="8711" width="8.28515625" style="7" customWidth="1"/>
    <col min="8712" max="8712" width="8.42578125" style="7" customWidth="1"/>
    <col min="8713" max="8713" width="7.8554687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5" style="7" customWidth="1"/>
    <col min="8964" max="8965" width="6.7109375" style="7" customWidth="1"/>
    <col min="8966" max="8967" width="8.28515625" style="7" customWidth="1"/>
    <col min="8968" max="8968" width="8.42578125" style="7" customWidth="1"/>
    <col min="8969" max="8969" width="7.8554687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5" style="7" customWidth="1"/>
    <col min="9220" max="9221" width="6.7109375" style="7" customWidth="1"/>
    <col min="9222" max="9223" width="8.28515625" style="7" customWidth="1"/>
    <col min="9224" max="9224" width="8.42578125" style="7" customWidth="1"/>
    <col min="9225" max="9225" width="7.8554687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5" style="7" customWidth="1"/>
    <col min="9476" max="9477" width="6.7109375" style="7" customWidth="1"/>
    <col min="9478" max="9479" width="8.28515625" style="7" customWidth="1"/>
    <col min="9480" max="9480" width="8.42578125" style="7" customWidth="1"/>
    <col min="9481" max="9481" width="7.8554687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5" style="7" customWidth="1"/>
    <col min="9732" max="9733" width="6.7109375" style="7" customWidth="1"/>
    <col min="9734" max="9735" width="8.28515625" style="7" customWidth="1"/>
    <col min="9736" max="9736" width="8.42578125" style="7" customWidth="1"/>
    <col min="9737" max="9737" width="7.8554687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5" style="7" customWidth="1"/>
    <col min="9988" max="9989" width="6.7109375" style="7" customWidth="1"/>
    <col min="9990" max="9991" width="8.28515625" style="7" customWidth="1"/>
    <col min="9992" max="9992" width="8.42578125" style="7" customWidth="1"/>
    <col min="9993" max="9993" width="7.8554687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5" style="7" customWidth="1"/>
    <col min="10244" max="10245" width="6.7109375" style="7" customWidth="1"/>
    <col min="10246" max="10247" width="8.28515625" style="7" customWidth="1"/>
    <col min="10248" max="10248" width="8.42578125" style="7" customWidth="1"/>
    <col min="10249" max="10249" width="7.8554687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5" style="7" customWidth="1"/>
    <col min="10500" max="10501" width="6.7109375" style="7" customWidth="1"/>
    <col min="10502" max="10503" width="8.28515625" style="7" customWidth="1"/>
    <col min="10504" max="10504" width="8.42578125" style="7" customWidth="1"/>
    <col min="10505" max="10505" width="7.8554687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5" style="7" customWidth="1"/>
    <col min="10756" max="10757" width="6.7109375" style="7" customWidth="1"/>
    <col min="10758" max="10759" width="8.28515625" style="7" customWidth="1"/>
    <col min="10760" max="10760" width="8.42578125" style="7" customWidth="1"/>
    <col min="10761" max="10761" width="7.8554687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5" style="7" customWidth="1"/>
    <col min="11012" max="11013" width="6.7109375" style="7" customWidth="1"/>
    <col min="11014" max="11015" width="8.28515625" style="7" customWidth="1"/>
    <col min="11016" max="11016" width="8.42578125" style="7" customWidth="1"/>
    <col min="11017" max="11017" width="7.8554687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5" style="7" customWidth="1"/>
    <col min="11268" max="11269" width="6.7109375" style="7" customWidth="1"/>
    <col min="11270" max="11271" width="8.28515625" style="7" customWidth="1"/>
    <col min="11272" max="11272" width="8.42578125" style="7" customWidth="1"/>
    <col min="11273" max="11273" width="7.8554687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5" style="7" customWidth="1"/>
    <col min="11524" max="11525" width="6.7109375" style="7" customWidth="1"/>
    <col min="11526" max="11527" width="8.28515625" style="7" customWidth="1"/>
    <col min="11528" max="11528" width="8.42578125" style="7" customWidth="1"/>
    <col min="11529" max="11529" width="7.8554687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5" style="7" customWidth="1"/>
    <col min="11780" max="11781" width="6.7109375" style="7" customWidth="1"/>
    <col min="11782" max="11783" width="8.28515625" style="7" customWidth="1"/>
    <col min="11784" max="11784" width="8.42578125" style="7" customWidth="1"/>
    <col min="11785" max="11785" width="7.8554687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5" style="7" customWidth="1"/>
    <col min="12036" max="12037" width="6.7109375" style="7" customWidth="1"/>
    <col min="12038" max="12039" width="8.28515625" style="7" customWidth="1"/>
    <col min="12040" max="12040" width="8.42578125" style="7" customWidth="1"/>
    <col min="12041" max="12041" width="7.8554687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5" style="7" customWidth="1"/>
    <col min="12292" max="12293" width="6.7109375" style="7" customWidth="1"/>
    <col min="12294" max="12295" width="8.28515625" style="7" customWidth="1"/>
    <col min="12296" max="12296" width="8.42578125" style="7" customWidth="1"/>
    <col min="12297" max="12297" width="7.8554687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5" style="7" customWidth="1"/>
    <col min="12548" max="12549" width="6.7109375" style="7" customWidth="1"/>
    <col min="12550" max="12551" width="8.28515625" style="7" customWidth="1"/>
    <col min="12552" max="12552" width="8.42578125" style="7" customWidth="1"/>
    <col min="12553" max="12553" width="7.8554687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5" style="7" customWidth="1"/>
    <col min="12804" max="12805" width="6.7109375" style="7" customWidth="1"/>
    <col min="12806" max="12807" width="8.28515625" style="7" customWidth="1"/>
    <col min="12808" max="12808" width="8.42578125" style="7" customWidth="1"/>
    <col min="12809" max="12809" width="7.8554687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5" style="7" customWidth="1"/>
    <col min="13060" max="13061" width="6.7109375" style="7" customWidth="1"/>
    <col min="13062" max="13063" width="8.28515625" style="7" customWidth="1"/>
    <col min="13064" max="13064" width="8.42578125" style="7" customWidth="1"/>
    <col min="13065" max="13065" width="7.8554687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5" style="7" customWidth="1"/>
    <col min="13316" max="13317" width="6.7109375" style="7" customWidth="1"/>
    <col min="13318" max="13319" width="8.28515625" style="7" customWidth="1"/>
    <col min="13320" max="13320" width="8.42578125" style="7" customWidth="1"/>
    <col min="13321" max="13321" width="7.8554687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5" style="7" customWidth="1"/>
    <col min="13572" max="13573" width="6.7109375" style="7" customWidth="1"/>
    <col min="13574" max="13575" width="8.28515625" style="7" customWidth="1"/>
    <col min="13576" max="13576" width="8.42578125" style="7" customWidth="1"/>
    <col min="13577" max="13577" width="7.8554687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5" style="7" customWidth="1"/>
    <col min="13828" max="13829" width="6.7109375" style="7" customWidth="1"/>
    <col min="13830" max="13831" width="8.28515625" style="7" customWidth="1"/>
    <col min="13832" max="13832" width="8.42578125" style="7" customWidth="1"/>
    <col min="13833" max="13833" width="7.8554687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5" style="7" customWidth="1"/>
    <col min="14084" max="14085" width="6.7109375" style="7" customWidth="1"/>
    <col min="14086" max="14087" width="8.28515625" style="7" customWidth="1"/>
    <col min="14088" max="14088" width="8.42578125" style="7" customWidth="1"/>
    <col min="14089" max="14089" width="7.8554687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5" style="7" customWidth="1"/>
    <col min="14340" max="14341" width="6.7109375" style="7" customWidth="1"/>
    <col min="14342" max="14343" width="8.28515625" style="7" customWidth="1"/>
    <col min="14344" max="14344" width="8.42578125" style="7" customWidth="1"/>
    <col min="14345" max="14345" width="7.8554687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5" style="7" customWidth="1"/>
    <col min="14596" max="14597" width="6.7109375" style="7" customWidth="1"/>
    <col min="14598" max="14599" width="8.28515625" style="7" customWidth="1"/>
    <col min="14600" max="14600" width="8.42578125" style="7" customWidth="1"/>
    <col min="14601" max="14601" width="7.8554687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5" style="7" customWidth="1"/>
    <col min="14852" max="14853" width="6.7109375" style="7" customWidth="1"/>
    <col min="14854" max="14855" width="8.28515625" style="7" customWidth="1"/>
    <col min="14856" max="14856" width="8.42578125" style="7" customWidth="1"/>
    <col min="14857" max="14857" width="7.8554687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5" style="7" customWidth="1"/>
    <col min="15108" max="15109" width="6.7109375" style="7" customWidth="1"/>
    <col min="15110" max="15111" width="8.28515625" style="7" customWidth="1"/>
    <col min="15112" max="15112" width="8.42578125" style="7" customWidth="1"/>
    <col min="15113" max="15113" width="7.8554687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5" style="7" customWidth="1"/>
    <col min="15364" max="15365" width="6.7109375" style="7" customWidth="1"/>
    <col min="15366" max="15367" width="8.28515625" style="7" customWidth="1"/>
    <col min="15368" max="15368" width="8.42578125" style="7" customWidth="1"/>
    <col min="15369" max="15369" width="7.8554687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5" style="7" customWidth="1"/>
    <col min="15620" max="15621" width="6.7109375" style="7" customWidth="1"/>
    <col min="15622" max="15623" width="8.28515625" style="7" customWidth="1"/>
    <col min="15624" max="15624" width="8.42578125" style="7" customWidth="1"/>
    <col min="15625" max="15625" width="7.8554687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5" style="7" customWidth="1"/>
    <col min="15876" max="15877" width="6.7109375" style="7" customWidth="1"/>
    <col min="15878" max="15879" width="8.28515625" style="7" customWidth="1"/>
    <col min="15880" max="15880" width="8.42578125" style="7" customWidth="1"/>
    <col min="15881" max="15881" width="7.8554687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5" style="7" customWidth="1"/>
    <col min="16132" max="16133" width="6.7109375" style="7" customWidth="1"/>
    <col min="16134" max="16135" width="8.28515625" style="7" customWidth="1"/>
    <col min="16136" max="16136" width="8.42578125" style="7" customWidth="1"/>
    <col min="16137" max="16137" width="7.85546875" style="7" customWidth="1"/>
    <col min="16138" max="16138" width="15.7109375" style="7" customWidth="1"/>
    <col min="16139" max="16384" width="9.140625" style="7"/>
  </cols>
  <sheetData>
    <row r="1" spans="1:9" s="5" customFormat="1" ht="38.2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104</v>
      </c>
      <c r="C2" s="8" t="s">
        <v>105</v>
      </c>
      <c r="D2" s="9">
        <v>5</v>
      </c>
      <c r="E2" s="7" t="s">
        <v>2</v>
      </c>
      <c r="F2" s="9">
        <v>39160</v>
      </c>
      <c r="G2" s="9">
        <v>5599.8</v>
      </c>
      <c r="H2" s="9">
        <f>ROUND(D2*F2, 0)</f>
        <v>195800</v>
      </c>
      <c r="I2" s="9">
        <f>ROUND(D2*G2, 0)</f>
        <v>27999</v>
      </c>
    </row>
    <row r="4" spans="1:9" ht="51" x14ac:dyDescent="0.25">
      <c r="A4" s="6">
        <v>2</v>
      </c>
      <c r="B4" s="7" t="s">
        <v>106</v>
      </c>
      <c r="C4" s="8" t="s">
        <v>107</v>
      </c>
      <c r="D4" s="9">
        <v>2</v>
      </c>
      <c r="E4" s="7" t="s">
        <v>2</v>
      </c>
      <c r="F4" s="9">
        <v>69920</v>
      </c>
      <c r="G4" s="9">
        <v>7099.2</v>
      </c>
      <c r="H4" s="9">
        <f>ROUND(D4*F4, 0)</f>
        <v>139840</v>
      </c>
      <c r="I4" s="9">
        <f>ROUND(D4*G4, 0)</f>
        <v>14198</v>
      </c>
    </row>
    <row r="5" spans="1:9" s="10" customFormat="1" x14ac:dyDescent="0.25">
      <c r="A5" s="2"/>
      <c r="B5" s="3"/>
      <c r="C5" s="3" t="s">
        <v>17</v>
      </c>
      <c r="D5" s="4"/>
      <c r="E5" s="3"/>
      <c r="F5" s="4"/>
      <c r="G5" s="4"/>
      <c r="H5" s="4">
        <f>ROUND(SUM(H2:H4),0)</f>
        <v>335640</v>
      </c>
      <c r="I5" s="4">
        <f>ROUND(SUM(I2:I4),0)</f>
        <v>42197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Épületgépészeti szerelvények és berendezések szerelése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46" workbookViewId="0">
      <selection activeCell="G66" sqref="G66"/>
    </sheetView>
  </sheetViews>
  <sheetFormatPr defaultRowHeight="15" x14ac:dyDescent="0.25"/>
  <cols>
    <col min="1" max="1" width="27.140625" customWidth="1"/>
    <col min="3" max="3" width="9.7109375" customWidth="1"/>
    <col min="4" max="4" width="16.7109375" bestFit="1" customWidth="1"/>
    <col min="6" max="6" width="9.42578125" bestFit="1" customWidth="1"/>
  </cols>
  <sheetData>
    <row r="1" spans="1:7" x14ac:dyDescent="0.25">
      <c r="A1" s="252" t="s">
        <v>5</v>
      </c>
      <c r="B1" s="252" t="s">
        <v>10</v>
      </c>
      <c r="C1" s="252" t="s">
        <v>314</v>
      </c>
      <c r="D1" s="184" t="s">
        <v>222</v>
      </c>
    </row>
    <row r="2" spans="1:7" ht="15.75" thickBot="1" x14ac:dyDescent="0.3">
      <c r="A2" s="253"/>
      <c r="B2" s="253"/>
      <c r="C2" s="253"/>
      <c r="D2" s="185" t="s">
        <v>315</v>
      </c>
    </row>
    <row r="3" spans="1:7" ht="15.75" thickBot="1" x14ac:dyDescent="0.3">
      <c r="A3" s="186" t="s">
        <v>316</v>
      </c>
      <c r="B3" s="187">
        <v>702</v>
      </c>
      <c r="C3" s="187"/>
      <c r="D3" s="187"/>
    </row>
    <row r="4" spans="1:7" ht="39" thickBot="1" x14ac:dyDescent="0.3">
      <c r="A4" s="188" t="s">
        <v>317</v>
      </c>
      <c r="B4" s="187">
        <v>7</v>
      </c>
      <c r="C4" s="187"/>
      <c r="D4" s="187"/>
      <c r="G4" s="196"/>
    </row>
    <row r="5" spans="1:7" ht="26.25" thickBot="1" x14ac:dyDescent="0.3">
      <c r="A5" s="186" t="s">
        <v>318</v>
      </c>
      <c r="B5" s="187">
        <v>1</v>
      </c>
      <c r="C5" s="187"/>
      <c r="D5" s="187"/>
      <c r="G5" s="196"/>
    </row>
    <row r="6" spans="1:7" ht="15.75" thickBot="1" x14ac:dyDescent="0.3">
      <c r="A6" s="186" t="s">
        <v>319</v>
      </c>
      <c r="B6" s="187">
        <v>5</v>
      </c>
      <c r="C6" s="187"/>
      <c r="D6" s="187"/>
      <c r="G6" s="196"/>
    </row>
    <row r="7" spans="1:7" ht="15.75" thickBot="1" x14ac:dyDescent="0.3">
      <c r="A7" s="186" t="s">
        <v>320</v>
      </c>
      <c r="B7" s="187">
        <v>5</v>
      </c>
      <c r="C7" s="187"/>
      <c r="D7" s="187"/>
      <c r="G7" s="196"/>
    </row>
    <row r="8" spans="1:7" ht="15.75" thickBot="1" x14ac:dyDescent="0.3">
      <c r="A8" s="186" t="s">
        <v>321</v>
      </c>
      <c r="B8" s="187">
        <v>5</v>
      </c>
      <c r="C8" s="187"/>
      <c r="D8" s="187"/>
      <c r="G8" s="196"/>
    </row>
    <row r="9" spans="1:7" ht="15.75" thickBot="1" x14ac:dyDescent="0.3">
      <c r="A9" s="186" t="s">
        <v>322</v>
      </c>
      <c r="B9" s="187">
        <v>15</v>
      </c>
      <c r="C9" s="187"/>
      <c r="D9" s="187"/>
      <c r="G9" s="196"/>
    </row>
    <row r="10" spans="1:7" ht="15.75" thickBot="1" x14ac:dyDescent="0.3">
      <c r="A10" s="186" t="s">
        <v>323</v>
      </c>
      <c r="B10" s="187">
        <v>1</v>
      </c>
      <c r="C10" s="187"/>
      <c r="D10" s="187"/>
      <c r="G10" s="196"/>
    </row>
    <row r="11" spans="1:7" ht="15.75" thickBot="1" x14ac:dyDescent="0.3">
      <c r="A11" s="186" t="s">
        <v>324</v>
      </c>
      <c r="B11" s="187">
        <v>3</v>
      </c>
      <c r="C11" s="187"/>
      <c r="D11" s="187"/>
      <c r="G11" s="196"/>
    </row>
    <row r="12" spans="1:7" ht="15.75" thickBot="1" x14ac:dyDescent="0.3">
      <c r="A12" s="186" t="s">
        <v>325</v>
      </c>
      <c r="B12" s="187">
        <v>4</v>
      </c>
      <c r="C12" s="187"/>
      <c r="D12" s="187"/>
      <c r="G12" s="196"/>
    </row>
    <row r="13" spans="1:7" ht="15.75" thickBot="1" x14ac:dyDescent="0.3">
      <c r="A13" s="186" t="s">
        <v>326</v>
      </c>
      <c r="B13" s="187">
        <v>1</v>
      </c>
      <c r="C13" s="187"/>
      <c r="D13" s="187"/>
      <c r="G13" s="196"/>
    </row>
    <row r="14" spans="1:7" ht="15.75" thickBot="1" x14ac:dyDescent="0.3">
      <c r="A14" s="186" t="s">
        <v>327</v>
      </c>
      <c r="B14" s="187">
        <v>7</v>
      </c>
      <c r="C14" s="187"/>
      <c r="D14" s="187"/>
      <c r="G14" s="196"/>
    </row>
    <row r="15" spans="1:7" ht="15.75" thickBot="1" x14ac:dyDescent="0.3">
      <c r="A15" s="186" t="s">
        <v>328</v>
      </c>
      <c r="B15" s="187">
        <v>28</v>
      </c>
      <c r="C15" s="187"/>
      <c r="D15" s="187"/>
      <c r="G15" s="196"/>
    </row>
    <row r="16" spans="1:7" ht="26.25" thickBot="1" x14ac:dyDescent="0.3">
      <c r="A16" s="186" t="s">
        <v>329</v>
      </c>
      <c r="B16" s="187">
        <v>14</v>
      </c>
      <c r="C16" s="187"/>
      <c r="D16" s="187"/>
      <c r="G16" s="196"/>
    </row>
    <row r="17" spans="1:7" ht="15.75" thickBot="1" x14ac:dyDescent="0.3">
      <c r="A17" s="186" t="s">
        <v>330</v>
      </c>
      <c r="B17" s="187">
        <v>21</v>
      </c>
      <c r="C17" s="187"/>
      <c r="D17" s="187"/>
      <c r="G17" s="196"/>
    </row>
    <row r="18" spans="1:7" ht="15.75" thickBot="1" x14ac:dyDescent="0.3">
      <c r="A18" s="186" t="s">
        <v>331</v>
      </c>
      <c r="B18" s="187">
        <v>14</v>
      </c>
      <c r="C18" s="187"/>
      <c r="D18" s="187"/>
      <c r="G18" s="196"/>
    </row>
    <row r="19" spans="1:7" ht="15.75" thickBot="1" x14ac:dyDescent="0.3">
      <c r="A19" s="186" t="s">
        <v>332</v>
      </c>
      <c r="B19" s="187">
        <v>25</v>
      </c>
      <c r="C19" s="187"/>
      <c r="D19" s="187"/>
      <c r="G19" s="196"/>
    </row>
    <row r="20" spans="1:7" ht="15.75" thickBot="1" x14ac:dyDescent="0.3">
      <c r="A20" s="186" t="s">
        <v>333</v>
      </c>
      <c r="B20" s="187">
        <v>1</v>
      </c>
      <c r="C20" s="187"/>
      <c r="D20" s="187"/>
      <c r="G20" s="196"/>
    </row>
    <row r="21" spans="1:7" ht="15.75" thickBot="1" x14ac:dyDescent="0.3">
      <c r="A21" s="186" t="s">
        <v>334</v>
      </c>
      <c r="B21" s="187">
        <v>22</v>
      </c>
      <c r="C21" s="187"/>
      <c r="D21" s="187"/>
      <c r="G21" s="196"/>
    </row>
    <row r="22" spans="1:7" ht="15.75" thickBot="1" x14ac:dyDescent="0.3">
      <c r="A22" s="186" t="s">
        <v>335</v>
      </c>
      <c r="B22" s="187">
        <v>5</v>
      </c>
      <c r="C22" s="187"/>
      <c r="D22" s="187"/>
      <c r="G22" s="196"/>
    </row>
    <row r="23" spans="1:7" ht="15.75" thickBot="1" x14ac:dyDescent="0.3">
      <c r="A23" s="186" t="s">
        <v>336</v>
      </c>
      <c r="B23" s="187">
        <v>9</v>
      </c>
      <c r="C23" s="187"/>
      <c r="D23" s="187"/>
      <c r="G23" s="196"/>
    </row>
    <row r="24" spans="1:7" ht="15.75" thickBot="1" x14ac:dyDescent="0.3">
      <c r="A24" s="186" t="s">
        <v>337</v>
      </c>
      <c r="B24" s="187">
        <v>5</v>
      </c>
      <c r="C24" s="187"/>
      <c r="D24" s="187"/>
      <c r="G24" s="196"/>
    </row>
    <row r="25" spans="1:7" ht="15.75" thickBot="1" x14ac:dyDescent="0.3">
      <c r="A25" s="186" t="s">
        <v>338</v>
      </c>
      <c r="B25" s="187">
        <v>14</v>
      </c>
      <c r="C25" s="187"/>
      <c r="D25" s="187"/>
      <c r="G25" s="196"/>
    </row>
    <row r="26" spans="1:7" ht="26.25" thickBot="1" x14ac:dyDescent="0.3">
      <c r="A26" s="186" t="s">
        <v>339</v>
      </c>
      <c r="B26" s="187">
        <v>14</v>
      </c>
      <c r="C26" s="187"/>
      <c r="D26" s="187"/>
      <c r="G26" s="196"/>
    </row>
    <row r="27" spans="1:7" ht="15.75" thickBot="1" x14ac:dyDescent="0.3">
      <c r="A27" s="186" t="s">
        <v>340</v>
      </c>
      <c r="B27" s="187">
        <v>5</v>
      </c>
      <c r="C27" s="187"/>
      <c r="D27" s="187"/>
      <c r="G27" s="196"/>
    </row>
    <row r="28" spans="1:7" ht="15.75" thickBot="1" x14ac:dyDescent="0.3">
      <c r="A28" s="186" t="s">
        <v>341</v>
      </c>
      <c r="B28" s="187">
        <v>150</v>
      </c>
      <c r="C28" s="187"/>
      <c r="D28" s="187"/>
      <c r="G28" s="196"/>
    </row>
    <row r="29" spans="1:7" ht="15.75" thickBot="1" x14ac:dyDescent="0.3">
      <c r="A29" s="186" t="s">
        <v>342</v>
      </c>
      <c r="B29" s="187">
        <v>1</v>
      </c>
      <c r="C29" s="187"/>
      <c r="D29" s="187"/>
      <c r="G29" s="196"/>
    </row>
    <row r="30" spans="1:7" ht="15.75" thickBot="1" x14ac:dyDescent="0.3">
      <c r="A30" s="186" t="s">
        <v>343</v>
      </c>
      <c r="B30" s="187">
        <v>1</v>
      </c>
      <c r="C30" s="187"/>
      <c r="D30" s="187"/>
      <c r="G30" s="196"/>
    </row>
    <row r="31" spans="1:7" ht="26.25" thickBot="1" x14ac:dyDescent="0.3">
      <c r="A31" s="186" t="s">
        <v>344</v>
      </c>
      <c r="B31" s="187">
        <v>2</v>
      </c>
      <c r="C31" s="187"/>
      <c r="D31" s="187"/>
      <c r="G31" s="196"/>
    </row>
    <row r="32" spans="1:7" ht="15.75" thickBot="1" x14ac:dyDescent="0.3">
      <c r="A32" s="186" t="s">
        <v>345</v>
      </c>
      <c r="B32" s="187">
        <v>2</v>
      </c>
      <c r="C32" s="187"/>
      <c r="D32" s="187"/>
      <c r="G32" s="196"/>
    </row>
    <row r="33" spans="1:7" ht="15.75" thickBot="1" x14ac:dyDescent="0.3">
      <c r="A33" s="186" t="s">
        <v>346</v>
      </c>
      <c r="B33" s="187">
        <v>4</v>
      </c>
      <c r="C33" s="187"/>
      <c r="D33" s="187"/>
      <c r="G33" s="196"/>
    </row>
    <row r="34" spans="1:7" ht="15.75" thickBot="1" x14ac:dyDescent="0.3">
      <c r="A34" s="186" t="s">
        <v>347</v>
      </c>
      <c r="B34" s="187">
        <v>0.1</v>
      </c>
      <c r="C34" s="187"/>
      <c r="D34" s="187"/>
      <c r="G34" s="196"/>
    </row>
    <row r="35" spans="1:7" ht="26.25" thickBot="1" x14ac:dyDescent="0.3">
      <c r="A35" s="186" t="s">
        <v>348</v>
      </c>
      <c r="B35" s="187">
        <v>4</v>
      </c>
      <c r="C35" s="187"/>
      <c r="D35" s="187"/>
      <c r="G35" s="196"/>
    </row>
    <row r="36" spans="1:7" ht="15.75" thickBot="1" x14ac:dyDescent="0.3">
      <c r="A36" s="186" t="s">
        <v>349</v>
      </c>
      <c r="B36" s="187">
        <v>751</v>
      </c>
      <c r="C36" s="187"/>
      <c r="D36" s="187"/>
      <c r="G36" s="196"/>
    </row>
    <row r="37" spans="1:7" ht="15.75" thickBot="1" x14ac:dyDescent="0.3">
      <c r="A37" s="186" t="s">
        <v>350</v>
      </c>
      <c r="B37" s="187">
        <v>19</v>
      </c>
      <c r="C37" s="187"/>
      <c r="D37" s="187"/>
      <c r="G37" s="196"/>
    </row>
    <row r="38" spans="1:7" ht="15.75" thickBot="1" x14ac:dyDescent="0.3">
      <c r="A38" s="186" t="s">
        <v>351</v>
      </c>
      <c r="B38" s="187">
        <v>35</v>
      </c>
      <c r="C38" s="187"/>
      <c r="D38" s="187"/>
      <c r="G38" s="196"/>
    </row>
    <row r="39" spans="1:7" ht="15.75" thickBot="1" x14ac:dyDescent="0.3">
      <c r="A39" s="186" t="s">
        <v>352</v>
      </c>
      <c r="B39" s="187">
        <v>51</v>
      </c>
      <c r="C39" s="187"/>
      <c r="D39" s="187"/>
      <c r="G39" s="196"/>
    </row>
    <row r="40" spans="1:7" ht="15.75" thickBot="1" x14ac:dyDescent="0.3">
      <c r="A40" s="186" t="s">
        <v>353</v>
      </c>
      <c r="B40" s="187">
        <v>40</v>
      </c>
      <c r="C40" s="187"/>
      <c r="D40" s="187"/>
      <c r="G40" s="196"/>
    </row>
    <row r="41" spans="1:7" ht="15.75" thickBot="1" x14ac:dyDescent="0.3">
      <c r="A41" s="186" t="s">
        <v>354</v>
      </c>
      <c r="B41" s="187">
        <v>70</v>
      </c>
      <c r="C41" s="187"/>
      <c r="D41" s="187"/>
      <c r="G41" s="196"/>
    </row>
    <row r="42" spans="1:7" ht="15.75" thickBot="1" x14ac:dyDescent="0.3">
      <c r="A42" s="186" t="s">
        <v>355</v>
      </c>
      <c r="B42" s="187">
        <v>26.5</v>
      </c>
      <c r="C42" s="187"/>
      <c r="D42" s="187"/>
      <c r="G42" s="196"/>
    </row>
    <row r="43" spans="1:7" ht="15.75" thickBot="1" x14ac:dyDescent="0.3">
      <c r="A43" s="186" t="s">
        <v>356</v>
      </c>
      <c r="B43" s="187">
        <v>36</v>
      </c>
      <c r="C43" s="187"/>
      <c r="D43" s="187"/>
      <c r="G43" s="196"/>
    </row>
    <row r="44" spans="1:7" ht="15.75" thickBot="1" x14ac:dyDescent="0.3">
      <c r="A44" s="186" t="s">
        <v>357</v>
      </c>
      <c r="B44" s="187">
        <v>17</v>
      </c>
      <c r="C44" s="187"/>
      <c r="D44" s="187"/>
      <c r="G44" s="196"/>
    </row>
    <row r="45" spans="1:7" ht="15.75" thickBot="1" x14ac:dyDescent="0.3">
      <c r="A45" s="186" t="s">
        <v>358</v>
      </c>
      <c r="B45" s="187">
        <v>36</v>
      </c>
      <c r="C45" s="187"/>
      <c r="D45" s="187"/>
      <c r="G45" s="196"/>
    </row>
    <row r="46" spans="1:7" ht="15.75" thickBot="1" x14ac:dyDescent="0.3">
      <c r="A46" s="186" t="s">
        <v>359</v>
      </c>
      <c r="B46" s="187">
        <v>6</v>
      </c>
      <c r="C46" s="187"/>
      <c r="D46" s="187"/>
      <c r="G46" s="196"/>
    </row>
    <row r="47" spans="1:7" ht="15.75" thickBot="1" x14ac:dyDescent="0.3">
      <c r="A47" s="189" t="s">
        <v>360</v>
      </c>
      <c r="B47" s="187">
        <v>36</v>
      </c>
      <c r="C47" s="187"/>
      <c r="D47" s="187"/>
      <c r="G47" s="196"/>
    </row>
    <row r="48" spans="1:7" ht="15.75" thickBot="1" x14ac:dyDescent="0.3">
      <c r="A48" s="189" t="s">
        <v>361</v>
      </c>
      <c r="B48" s="187">
        <v>222</v>
      </c>
      <c r="C48" s="187"/>
      <c r="D48" s="187"/>
      <c r="G48" s="196"/>
    </row>
    <row r="49" spans="1:7" ht="15.75" thickBot="1" x14ac:dyDescent="0.3">
      <c r="A49" s="189" t="s">
        <v>362</v>
      </c>
      <c r="B49" s="187">
        <v>60</v>
      </c>
      <c r="C49" s="187"/>
      <c r="D49" s="187"/>
      <c r="G49" s="196"/>
    </row>
    <row r="50" spans="1:7" ht="15.75" thickBot="1" x14ac:dyDescent="0.3">
      <c r="A50" s="189" t="s">
        <v>363</v>
      </c>
      <c r="B50" s="187">
        <v>115</v>
      </c>
      <c r="C50" s="187"/>
      <c r="D50" s="187"/>
      <c r="G50" s="196"/>
    </row>
    <row r="51" spans="1:7" ht="15.75" thickBot="1" x14ac:dyDescent="0.3">
      <c r="A51" s="189" t="s">
        <v>364</v>
      </c>
      <c r="B51" s="187">
        <v>3084</v>
      </c>
      <c r="C51" s="187"/>
      <c r="D51" s="187"/>
      <c r="G51" s="196"/>
    </row>
    <row r="52" spans="1:7" ht="15.75" thickBot="1" x14ac:dyDescent="0.3">
      <c r="A52" s="189" t="s">
        <v>365</v>
      </c>
      <c r="B52" s="187">
        <v>26</v>
      </c>
      <c r="C52" s="187"/>
      <c r="D52" s="187"/>
      <c r="G52" s="196"/>
    </row>
    <row r="53" spans="1:7" ht="15.75" thickBot="1" x14ac:dyDescent="0.3">
      <c r="A53" s="189" t="s">
        <v>366</v>
      </c>
      <c r="B53" s="187">
        <v>1547</v>
      </c>
      <c r="C53" s="187"/>
      <c r="D53" s="187"/>
      <c r="G53" s="196"/>
    </row>
    <row r="54" spans="1:7" x14ac:dyDescent="0.25">
      <c r="A54" s="190"/>
      <c r="B54" s="190"/>
      <c r="C54" s="190"/>
      <c r="D54" s="190"/>
    </row>
    <row r="55" spans="1:7" x14ac:dyDescent="0.25">
      <c r="A55" s="254"/>
      <c r="B55" s="254"/>
      <c r="C55" s="254"/>
      <c r="D55" s="190"/>
    </row>
    <row r="56" spans="1:7" x14ac:dyDescent="0.25">
      <c r="A56" s="191"/>
      <c r="B56" s="190"/>
      <c r="C56" s="190"/>
      <c r="D56" s="194"/>
    </row>
    <row r="57" spans="1:7" x14ac:dyDescent="0.25">
      <c r="A57" s="190"/>
      <c r="B57" s="190"/>
      <c r="C57" s="190"/>
      <c r="D57" s="190"/>
    </row>
    <row r="58" spans="1:7" x14ac:dyDescent="0.25">
      <c r="A58" s="191"/>
      <c r="B58" s="190"/>
      <c r="C58" s="190"/>
      <c r="D58" s="190"/>
    </row>
    <row r="59" spans="1:7" x14ac:dyDescent="0.25">
      <c r="A59" s="191"/>
      <c r="B59" s="190"/>
      <c r="C59" s="190"/>
      <c r="D59" s="190"/>
    </row>
    <row r="60" spans="1:7" x14ac:dyDescent="0.25">
      <c r="A60" s="191"/>
      <c r="B60" s="190"/>
      <c r="C60" s="190"/>
      <c r="D60" s="192"/>
      <c r="F60" s="219"/>
    </row>
    <row r="61" spans="1:7" x14ac:dyDescent="0.25">
      <c r="A61" s="191"/>
      <c r="B61" s="190"/>
      <c r="C61" s="190"/>
      <c r="D61" s="192"/>
      <c r="F61" s="219"/>
    </row>
    <row r="62" spans="1:7" x14ac:dyDescent="0.25">
      <c r="A62" s="191"/>
      <c r="B62" s="190"/>
      <c r="C62" s="190"/>
      <c r="D62" s="192"/>
      <c r="F62" s="219"/>
    </row>
    <row r="63" spans="1:7" x14ac:dyDescent="0.25">
      <c r="A63" s="191"/>
      <c r="B63" s="190"/>
      <c r="C63" s="190"/>
      <c r="D63" s="190"/>
    </row>
    <row r="64" spans="1:7" x14ac:dyDescent="0.25">
      <c r="A64" s="191"/>
      <c r="B64" s="190"/>
      <c r="C64" s="190"/>
      <c r="D64" s="192"/>
    </row>
    <row r="65" spans="1:4" x14ac:dyDescent="0.25">
      <c r="A65" s="191"/>
      <c r="B65" s="190"/>
      <c r="C65" s="190"/>
      <c r="D65" s="190"/>
    </row>
    <row r="66" spans="1:4" x14ac:dyDescent="0.25">
      <c r="A66" s="193"/>
      <c r="B66" s="190"/>
      <c r="C66" s="190"/>
      <c r="D66" s="195"/>
    </row>
    <row r="67" spans="1:4" x14ac:dyDescent="0.25">
      <c r="A67" s="191"/>
      <c r="B67" s="190"/>
      <c r="C67" s="190"/>
      <c r="D67" s="190"/>
    </row>
    <row r="68" spans="1:4" x14ac:dyDescent="0.25">
      <c r="A68" s="191"/>
      <c r="B68" s="190"/>
      <c r="C68" s="190"/>
      <c r="D68" s="192"/>
    </row>
    <row r="69" spans="1:4" x14ac:dyDescent="0.25">
      <c r="A69" s="191"/>
      <c r="B69" s="190"/>
      <c r="C69" s="190"/>
      <c r="D69" s="190"/>
    </row>
    <row r="70" spans="1:4" x14ac:dyDescent="0.25">
      <c r="A70" s="191"/>
      <c r="B70" s="190"/>
      <c r="C70" s="190"/>
      <c r="D70" s="195"/>
    </row>
  </sheetData>
  <mergeCells count="4">
    <mergeCell ref="A1:A2"/>
    <mergeCell ref="B1:B2"/>
    <mergeCell ref="C1:C2"/>
    <mergeCell ref="A55:C55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7" zoomScaleNormal="100" workbookViewId="0">
      <selection activeCell="J19" sqref="J19"/>
    </sheetView>
  </sheetViews>
  <sheetFormatPr defaultColWidth="10.28515625" defaultRowHeight="13.5" x14ac:dyDescent="0.25"/>
  <cols>
    <col min="1" max="1" width="4" style="118" customWidth="1"/>
    <col min="2" max="2" width="44.5703125" style="119" customWidth="1"/>
    <col min="3" max="3" width="7.5703125" style="120" customWidth="1"/>
    <col min="4" max="4" width="9.85546875" style="119" bestFit="1" customWidth="1"/>
    <col min="5" max="5" width="9.7109375" style="119" bestFit="1" customWidth="1"/>
    <col min="6" max="6" width="12.85546875" style="119" bestFit="1" customWidth="1"/>
    <col min="7" max="7" width="11.7109375" style="119" bestFit="1" customWidth="1"/>
    <col min="8" max="8" width="8.7109375" style="49" customWidth="1"/>
    <col min="9" max="256" width="10.28515625" style="49"/>
    <col min="257" max="257" width="4" style="49" customWidth="1"/>
    <col min="258" max="258" width="44.5703125" style="49" customWidth="1"/>
    <col min="259" max="259" width="7.5703125" style="49" customWidth="1"/>
    <col min="260" max="260" width="9.85546875" style="49" bestFit="1" customWidth="1"/>
    <col min="261" max="261" width="9.7109375" style="49" bestFit="1" customWidth="1"/>
    <col min="262" max="262" width="12.85546875" style="49" bestFit="1" customWidth="1"/>
    <col min="263" max="263" width="11.7109375" style="49" bestFit="1" customWidth="1"/>
    <col min="264" max="264" width="8.7109375" style="49" customWidth="1"/>
    <col min="265" max="512" width="10.28515625" style="49"/>
    <col min="513" max="513" width="4" style="49" customWidth="1"/>
    <col min="514" max="514" width="44.5703125" style="49" customWidth="1"/>
    <col min="515" max="515" width="7.5703125" style="49" customWidth="1"/>
    <col min="516" max="516" width="9.85546875" style="49" bestFit="1" customWidth="1"/>
    <col min="517" max="517" width="9.7109375" style="49" bestFit="1" customWidth="1"/>
    <col min="518" max="518" width="12.85546875" style="49" bestFit="1" customWidth="1"/>
    <col min="519" max="519" width="11.7109375" style="49" bestFit="1" customWidth="1"/>
    <col min="520" max="520" width="8.7109375" style="49" customWidth="1"/>
    <col min="521" max="768" width="10.28515625" style="49"/>
    <col min="769" max="769" width="4" style="49" customWidth="1"/>
    <col min="770" max="770" width="44.5703125" style="49" customWidth="1"/>
    <col min="771" max="771" width="7.5703125" style="49" customWidth="1"/>
    <col min="772" max="772" width="9.85546875" style="49" bestFit="1" customWidth="1"/>
    <col min="773" max="773" width="9.7109375" style="49" bestFit="1" customWidth="1"/>
    <col min="774" max="774" width="12.85546875" style="49" bestFit="1" customWidth="1"/>
    <col min="775" max="775" width="11.7109375" style="49" bestFit="1" customWidth="1"/>
    <col min="776" max="776" width="8.7109375" style="49" customWidth="1"/>
    <col min="777" max="1024" width="10.28515625" style="49"/>
    <col min="1025" max="1025" width="4" style="49" customWidth="1"/>
    <col min="1026" max="1026" width="44.5703125" style="49" customWidth="1"/>
    <col min="1027" max="1027" width="7.5703125" style="49" customWidth="1"/>
    <col min="1028" max="1028" width="9.85546875" style="49" bestFit="1" customWidth="1"/>
    <col min="1029" max="1029" width="9.7109375" style="49" bestFit="1" customWidth="1"/>
    <col min="1030" max="1030" width="12.85546875" style="49" bestFit="1" customWidth="1"/>
    <col min="1031" max="1031" width="11.7109375" style="49" bestFit="1" customWidth="1"/>
    <col min="1032" max="1032" width="8.7109375" style="49" customWidth="1"/>
    <col min="1033" max="1280" width="10.28515625" style="49"/>
    <col min="1281" max="1281" width="4" style="49" customWidth="1"/>
    <col min="1282" max="1282" width="44.5703125" style="49" customWidth="1"/>
    <col min="1283" max="1283" width="7.5703125" style="49" customWidth="1"/>
    <col min="1284" max="1284" width="9.85546875" style="49" bestFit="1" customWidth="1"/>
    <col min="1285" max="1285" width="9.7109375" style="49" bestFit="1" customWidth="1"/>
    <col min="1286" max="1286" width="12.85546875" style="49" bestFit="1" customWidth="1"/>
    <col min="1287" max="1287" width="11.7109375" style="49" bestFit="1" customWidth="1"/>
    <col min="1288" max="1288" width="8.7109375" style="49" customWidth="1"/>
    <col min="1289" max="1536" width="10.28515625" style="49"/>
    <col min="1537" max="1537" width="4" style="49" customWidth="1"/>
    <col min="1538" max="1538" width="44.5703125" style="49" customWidth="1"/>
    <col min="1539" max="1539" width="7.5703125" style="49" customWidth="1"/>
    <col min="1540" max="1540" width="9.85546875" style="49" bestFit="1" customWidth="1"/>
    <col min="1541" max="1541" width="9.7109375" style="49" bestFit="1" customWidth="1"/>
    <col min="1542" max="1542" width="12.85546875" style="49" bestFit="1" customWidth="1"/>
    <col min="1543" max="1543" width="11.7109375" style="49" bestFit="1" customWidth="1"/>
    <col min="1544" max="1544" width="8.7109375" style="49" customWidth="1"/>
    <col min="1545" max="1792" width="10.28515625" style="49"/>
    <col min="1793" max="1793" width="4" style="49" customWidth="1"/>
    <col min="1794" max="1794" width="44.5703125" style="49" customWidth="1"/>
    <col min="1795" max="1795" width="7.5703125" style="49" customWidth="1"/>
    <col min="1796" max="1796" width="9.85546875" style="49" bestFit="1" customWidth="1"/>
    <col min="1797" max="1797" width="9.7109375" style="49" bestFit="1" customWidth="1"/>
    <col min="1798" max="1798" width="12.85546875" style="49" bestFit="1" customWidth="1"/>
    <col min="1799" max="1799" width="11.7109375" style="49" bestFit="1" customWidth="1"/>
    <col min="1800" max="1800" width="8.7109375" style="49" customWidth="1"/>
    <col min="1801" max="2048" width="10.28515625" style="49"/>
    <col min="2049" max="2049" width="4" style="49" customWidth="1"/>
    <col min="2050" max="2050" width="44.5703125" style="49" customWidth="1"/>
    <col min="2051" max="2051" width="7.5703125" style="49" customWidth="1"/>
    <col min="2052" max="2052" width="9.85546875" style="49" bestFit="1" customWidth="1"/>
    <col min="2053" max="2053" width="9.7109375" style="49" bestFit="1" customWidth="1"/>
    <col min="2054" max="2054" width="12.85546875" style="49" bestFit="1" customWidth="1"/>
    <col min="2055" max="2055" width="11.7109375" style="49" bestFit="1" customWidth="1"/>
    <col min="2056" max="2056" width="8.7109375" style="49" customWidth="1"/>
    <col min="2057" max="2304" width="10.28515625" style="49"/>
    <col min="2305" max="2305" width="4" style="49" customWidth="1"/>
    <col min="2306" max="2306" width="44.5703125" style="49" customWidth="1"/>
    <col min="2307" max="2307" width="7.5703125" style="49" customWidth="1"/>
    <col min="2308" max="2308" width="9.85546875" style="49" bestFit="1" customWidth="1"/>
    <col min="2309" max="2309" width="9.7109375" style="49" bestFit="1" customWidth="1"/>
    <col min="2310" max="2310" width="12.85546875" style="49" bestFit="1" customWidth="1"/>
    <col min="2311" max="2311" width="11.7109375" style="49" bestFit="1" customWidth="1"/>
    <col min="2312" max="2312" width="8.7109375" style="49" customWidth="1"/>
    <col min="2313" max="2560" width="10.28515625" style="49"/>
    <col min="2561" max="2561" width="4" style="49" customWidth="1"/>
    <col min="2562" max="2562" width="44.5703125" style="49" customWidth="1"/>
    <col min="2563" max="2563" width="7.5703125" style="49" customWidth="1"/>
    <col min="2564" max="2564" width="9.85546875" style="49" bestFit="1" customWidth="1"/>
    <col min="2565" max="2565" width="9.7109375" style="49" bestFit="1" customWidth="1"/>
    <col min="2566" max="2566" width="12.85546875" style="49" bestFit="1" customWidth="1"/>
    <col min="2567" max="2567" width="11.7109375" style="49" bestFit="1" customWidth="1"/>
    <col min="2568" max="2568" width="8.7109375" style="49" customWidth="1"/>
    <col min="2569" max="2816" width="10.28515625" style="49"/>
    <col min="2817" max="2817" width="4" style="49" customWidth="1"/>
    <col min="2818" max="2818" width="44.5703125" style="49" customWidth="1"/>
    <col min="2819" max="2819" width="7.5703125" style="49" customWidth="1"/>
    <col min="2820" max="2820" width="9.85546875" style="49" bestFit="1" customWidth="1"/>
    <col min="2821" max="2821" width="9.7109375" style="49" bestFit="1" customWidth="1"/>
    <col min="2822" max="2822" width="12.85546875" style="49" bestFit="1" customWidth="1"/>
    <col min="2823" max="2823" width="11.7109375" style="49" bestFit="1" customWidth="1"/>
    <col min="2824" max="2824" width="8.7109375" style="49" customWidth="1"/>
    <col min="2825" max="3072" width="10.28515625" style="49"/>
    <col min="3073" max="3073" width="4" style="49" customWidth="1"/>
    <col min="3074" max="3074" width="44.5703125" style="49" customWidth="1"/>
    <col min="3075" max="3075" width="7.5703125" style="49" customWidth="1"/>
    <col min="3076" max="3076" width="9.85546875" style="49" bestFit="1" customWidth="1"/>
    <col min="3077" max="3077" width="9.7109375" style="49" bestFit="1" customWidth="1"/>
    <col min="3078" max="3078" width="12.85546875" style="49" bestFit="1" customWidth="1"/>
    <col min="3079" max="3079" width="11.7109375" style="49" bestFit="1" customWidth="1"/>
    <col min="3080" max="3080" width="8.7109375" style="49" customWidth="1"/>
    <col min="3081" max="3328" width="10.28515625" style="49"/>
    <col min="3329" max="3329" width="4" style="49" customWidth="1"/>
    <col min="3330" max="3330" width="44.5703125" style="49" customWidth="1"/>
    <col min="3331" max="3331" width="7.5703125" style="49" customWidth="1"/>
    <col min="3332" max="3332" width="9.85546875" style="49" bestFit="1" customWidth="1"/>
    <col min="3333" max="3333" width="9.7109375" style="49" bestFit="1" customWidth="1"/>
    <col min="3334" max="3334" width="12.85546875" style="49" bestFit="1" customWidth="1"/>
    <col min="3335" max="3335" width="11.7109375" style="49" bestFit="1" customWidth="1"/>
    <col min="3336" max="3336" width="8.7109375" style="49" customWidth="1"/>
    <col min="3337" max="3584" width="10.28515625" style="49"/>
    <col min="3585" max="3585" width="4" style="49" customWidth="1"/>
    <col min="3586" max="3586" width="44.5703125" style="49" customWidth="1"/>
    <col min="3587" max="3587" width="7.5703125" style="49" customWidth="1"/>
    <col min="3588" max="3588" width="9.85546875" style="49" bestFit="1" customWidth="1"/>
    <col min="3589" max="3589" width="9.7109375" style="49" bestFit="1" customWidth="1"/>
    <col min="3590" max="3590" width="12.85546875" style="49" bestFit="1" customWidth="1"/>
    <col min="3591" max="3591" width="11.7109375" style="49" bestFit="1" customWidth="1"/>
    <col min="3592" max="3592" width="8.7109375" style="49" customWidth="1"/>
    <col min="3593" max="3840" width="10.28515625" style="49"/>
    <col min="3841" max="3841" width="4" style="49" customWidth="1"/>
    <col min="3842" max="3842" width="44.5703125" style="49" customWidth="1"/>
    <col min="3843" max="3843" width="7.5703125" style="49" customWidth="1"/>
    <col min="3844" max="3844" width="9.85546875" style="49" bestFit="1" customWidth="1"/>
    <col min="3845" max="3845" width="9.7109375" style="49" bestFit="1" customWidth="1"/>
    <col min="3846" max="3846" width="12.85546875" style="49" bestFit="1" customWidth="1"/>
    <col min="3847" max="3847" width="11.7109375" style="49" bestFit="1" customWidth="1"/>
    <col min="3848" max="3848" width="8.7109375" style="49" customWidth="1"/>
    <col min="3849" max="4096" width="10.28515625" style="49"/>
    <col min="4097" max="4097" width="4" style="49" customWidth="1"/>
    <col min="4098" max="4098" width="44.5703125" style="49" customWidth="1"/>
    <col min="4099" max="4099" width="7.5703125" style="49" customWidth="1"/>
    <col min="4100" max="4100" width="9.85546875" style="49" bestFit="1" customWidth="1"/>
    <col min="4101" max="4101" width="9.7109375" style="49" bestFit="1" customWidth="1"/>
    <col min="4102" max="4102" width="12.85546875" style="49" bestFit="1" customWidth="1"/>
    <col min="4103" max="4103" width="11.7109375" style="49" bestFit="1" customWidth="1"/>
    <col min="4104" max="4104" width="8.7109375" style="49" customWidth="1"/>
    <col min="4105" max="4352" width="10.28515625" style="49"/>
    <col min="4353" max="4353" width="4" style="49" customWidth="1"/>
    <col min="4354" max="4354" width="44.5703125" style="49" customWidth="1"/>
    <col min="4355" max="4355" width="7.5703125" style="49" customWidth="1"/>
    <col min="4356" max="4356" width="9.85546875" style="49" bestFit="1" customWidth="1"/>
    <col min="4357" max="4357" width="9.7109375" style="49" bestFit="1" customWidth="1"/>
    <col min="4358" max="4358" width="12.85546875" style="49" bestFit="1" customWidth="1"/>
    <col min="4359" max="4359" width="11.7109375" style="49" bestFit="1" customWidth="1"/>
    <col min="4360" max="4360" width="8.7109375" style="49" customWidth="1"/>
    <col min="4361" max="4608" width="10.28515625" style="49"/>
    <col min="4609" max="4609" width="4" style="49" customWidth="1"/>
    <col min="4610" max="4610" width="44.5703125" style="49" customWidth="1"/>
    <col min="4611" max="4611" width="7.5703125" style="49" customWidth="1"/>
    <col min="4612" max="4612" width="9.85546875" style="49" bestFit="1" customWidth="1"/>
    <col min="4613" max="4613" width="9.7109375" style="49" bestFit="1" customWidth="1"/>
    <col min="4614" max="4614" width="12.85546875" style="49" bestFit="1" customWidth="1"/>
    <col min="4615" max="4615" width="11.7109375" style="49" bestFit="1" customWidth="1"/>
    <col min="4616" max="4616" width="8.7109375" style="49" customWidth="1"/>
    <col min="4617" max="4864" width="10.28515625" style="49"/>
    <col min="4865" max="4865" width="4" style="49" customWidth="1"/>
    <col min="4866" max="4866" width="44.5703125" style="49" customWidth="1"/>
    <col min="4867" max="4867" width="7.5703125" style="49" customWidth="1"/>
    <col min="4868" max="4868" width="9.85546875" style="49" bestFit="1" customWidth="1"/>
    <col min="4869" max="4869" width="9.7109375" style="49" bestFit="1" customWidth="1"/>
    <col min="4870" max="4870" width="12.85546875" style="49" bestFit="1" customWidth="1"/>
    <col min="4871" max="4871" width="11.7109375" style="49" bestFit="1" customWidth="1"/>
    <col min="4872" max="4872" width="8.7109375" style="49" customWidth="1"/>
    <col min="4873" max="5120" width="10.28515625" style="49"/>
    <col min="5121" max="5121" width="4" style="49" customWidth="1"/>
    <col min="5122" max="5122" width="44.5703125" style="49" customWidth="1"/>
    <col min="5123" max="5123" width="7.5703125" style="49" customWidth="1"/>
    <col min="5124" max="5124" width="9.85546875" style="49" bestFit="1" customWidth="1"/>
    <col min="5125" max="5125" width="9.7109375" style="49" bestFit="1" customWidth="1"/>
    <col min="5126" max="5126" width="12.85546875" style="49" bestFit="1" customWidth="1"/>
    <col min="5127" max="5127" width="11.7109375" style="49" bestFit="1" customWidth="1"/>
    <col min="5128" max="5128" width="8.7109375" style="49" customWidth="1"/>
    <col min="5129" max="5376" width="10.28515625" style="49"/>
    <col min="5377" max="5377" width="4" style="49" customWidth="1"/>
    <col min="5378" max="5378" width="44.5703125" style="49" customWidth="1"/>
    <col min="5379" max="5379" width="7.5703125" style="49" customWidth="1"/>
    <col min="5380" max="5380" width="9.85546875" style="49" bestFit="1" customWidth="1"/>
    <col min="5381" max="5381" width="9.7109375" style="49" bestFit="1" customWidth="1"/>
    <col min="5382" max="5382" width="12.85546875" style="49" bestFit="1" customWidth="1"/>
    <col min="5383" max="5383" width="11.7109375" style="49" bestFit="1" customWidth="1"/>
    <col min="5384" max="5384" width="8.7109375" style="49" customWidth="1"/>
    <col min="5385" max="5632" width="10.28515625" style="49"/>
    <col min="5633" max="5633" width="4" style="49" customWidth="1"/>
    <col min="5634" max="5634" width="44.5703125" style="49" customWidth="1"/>
    <col min="5635" max="5635" width="7.5703125" style="49" customWidth="1"/>
    <col min="5636" max="5636" width="9.85546875" style="49" bestFit="1" customWidth="1"/>
    <col min="5637" max="5637" width="9.7109375" style="49" bestFit="1" customWidth="1"/>
    <col min="5638" max="5638" width="12.85546875" style="49" bestFit="1" customWidth="1"/>
    <col min="5639" max="5639" width="11.7109375" style="49" bestFit="1" customWidth="1"/>
    <col min="5640" max="5640" width="8.7109375" style="49" customWidth="1"/>
    <col min="5641" max="5888" width="10.28515625" style="49"/>
    <col min="5889" max="5889" width="4" style="49" customWidth="1"/>
    <col min="5890" max="5890" width="44.5703125" style="49" customWidth="1"/>
    <col min="5891" max="5891" width="7.5703125" style="49" customWidth="1"/>
    <col min="5892" max="5892" width="9.85546875" style="49" bestFit="1" customWidth="1"/>
    <col min="5893" max="5893" width="9.7109375" style="49" bestFit="1" customWidth="1"/>
    <col min="5894" max="5894" width="12.85546875" style="49" bestFit="1" customWidth="1"/>
    <col min="5895" max="5895" width="11.7109375" style="49" bestFit="1" customWidth="1"/>
    <col min="5896" max="5896" width="8.7109375" style="49" customWidth="1"/>
    <col min="5897" max="6144" width="10.28515625" style="49"/>
    <col min="6145" max="6145" width="4" style="49" customWidth="1"/>
    <col min="6146" max="6146" width="44.5703125" style="49" customWidth="1"/>
    <col min="6147" max="6147" width="7.5703125" style="49" customWidth="1"/>
    <col min="6148" max="6148" width="9.85546875" style="49" bestFit="1" customWidth="1"/>
    <col min="6149" max="6149" width="9.7109375" style="49" bestFit="1" customWidth="1"/>
    <col min="6150" max="6150" width="12.85546875" style="49" bestFit="1" customWidth="1"/>
    <col min="6151" max="6151" width="11.7109375" style="49" bestFit="1" customWidth="1"/>
    <col min="6152" max="6152" width="8.7109375" style="49" customWidth="1"/>
    <col min="6153" max="6400" width="10.28515625" style="49"/>
    <col min="6401" max="6401" width="4" style="49" customWidth="1"/>
    <col min="6402" max="6402" width="44.5703125" style="49" customWidth="1"/>
    <col min="6403" max="6403" width="7.5703125" style="49" customWidth="1"/>
    <col min="6404" max="6404" width="9.85546875" style="49" bestFit="1" customWidth="1"/>
    <col min="6405" max="6405" width="9.7109375" style="49" bestFit="1" customWidth="1"/>
    <col min="6406" max="6406" width="12.85546875" style="49" bestFit="1" customWidth="1"/>
    <col min="6407" max="6407" width="11.7109375" style="49" bestFit="1" customWidth="1"/>
    <col min="6408" max="6408" width="8.7109375" style="49" customWidth="1"/>
    <col min="6409" max="6656" width="10.28515625" style="49"/>
    <col min="6657" max="6657" width="4" style="49" customWidth="1"/>
    <col min="6658" max="6658" width="44.5703125" style="49" customWidth="1"/>
    <col min="6659" max="6659" width="7.5703125" style="49" customWidth="1"/>
    <col min="6660" max="6660" width="9.85546875" style="49" bestFit="1" customWidth="1"/>
    <col min="6661" max="6661" width="9.7109375" style="49" bestFit="1" customWidth="1"/>
    <col min="6662" max="6662" width="12.85546875" style="49" bestFit="1" customWidth="1"/>
    <col min="6663" max="6663" width="11.7109375" style="49" bestFit="1" customWidth="1"/>
    <col min="6664" max="6664" width="8.7109375" style="49" customWidth="1"/>
    <col min="6665" max="6912" width="10.28515625" style="49"/>
    <col min="6913" max="6913" width="4" style="49" customWidth="1"/>
    <col min="6914" max="6914" width="44.5703125" style="49" customWidth="1"/>
    <col min="6915" max="6915" width="7.5703125" style="49" customWidth="1"/>
    <col min="6916" max="6916" width="9.85546875" style="49" bestFit="1" customWidth="1"/>
    <col min="6917" max="6917" width="9.7109375" style="49" bestFit="1" customWidth="1"/>
    <col min="6918" max="6918" width="12.85546875" style="49" bestFit="1" customWidth="1"/>
    <col min="6919" max="6919" width="11.7109375" style="49" bestFit="1" customWidth="1"/>
    <col min="6920" max="6920" width="8.7109375" style="49" customWidth="1"/>
    <col min="6921" max="7168" width="10.28515625" style="49"/>
    <col min="7169" max="7169" width="4" style="49" customWidth="1"/>
    <col min="7170" max="7170" width="44.5703125" style="49" customWidth="1"/>
    <col min="7171" max="7171" width="7.5703125" style="49" customWidth="1"/>
    <col min="7172" max="7172" width="9.85546875" style="49" bestFit="1" customWidth="1"/>
    <col min="7173" max="7173" width="9.7109375" style="49" bestFit="1" customWidth="1"/>
    <col min="7174" max="7174" width="12.85546875" style="49" bestFit="1" customWidth="1"/>
    <col min="7175" max="7175" width="11.7109375" style="49" bestFit="1" customWidth="1"/>
    <col min="7176" max="7176" width="8.7109375" style="49" customWidth="1"/>
    <col min="7177" max="7424" width="10.28515625" style="49"/>
    <col min="7425" max="7425" width="4" style="49" customWidth="1"/>
    <col min="7426" max="7426" width="44.5703125" style="49" customWidth="1"/>
    <col min="7427" max="7427" width="7.5703125" style="49" customWidth="1"/>
    <col min="7428" max="7428" width="9.85546875" style="49" bestFit="1" customWidth="1"/>
    <col min="7429" max="7429" width="9.7109375" style="49" bestFit="1" customWidth="1"/>
    <col min="7430" max="7430" width="12.85546875" style="49" bestFit="1" customWidth="1"/>
    <col min="7431" max="7431" width="11.7109375" style="49" bestFit="1" customWidth="1"/>
    <col min="7432" max="7432" width="8.7109375" style="49" customWidth="1"/>
    <col min="7433" max="7680" width="10.28515625" style="49"/>
    <col min="7681" max="7681" width="4" style="49" customWidth="1"/>
    <col min="7682" max="7682" width="44.5703125" style="49" customWidth="1"/>
    <col min="7683" max="7683" width="7.5703125" style="49" customWidth="1"/>
    <col min="7684" max="7684" width="9.85546875" style="49" bestFit="1" customWidth="1"/>
    <col min="7685" max="7685" width="9.7109375" style="49" bestFit="1" customWidth="1"/>
    <col min="7686" max="7686" width="12.85546875" style="49" bestFit="1" customWidth="1"/>
    <col min="7687" max="7687" width="11.7109375" style="49" bestFit="1" customWidth="1"/>
    <col min="7688" max="7688" width="8.7109375" style="49" customWidth="1"/>
    <col min="7689" max="7936" width="10.28515625" style="49"/>
    <col min="7937" max="7937" width="4" style="49" customWidth="1"/>
    <col min="7938" max="7938" width="44.5703125" style="49" customWidth="1"/>
    <col min="7939" max="7939" width="7.5703125" style="49" customWidth="1"/>
    <col min="7940" max="7940" width="9.85546875" style="49" bestFit="1" customWidth="1"/>
    <col min="7941" max="7941" width="9.7109375" style="49" bestFit="1" customWidth="1"/>
    <col min="7942" max="7942" width="12.85546875" style="49" bestFit="1" customWidth="1"/>
    <col min="7943" max="7943" width="11.7109375" style="49" bestFit="1" customWidth="1"/>
    <col min="7944" max="7944" width="8.7109375" style="49" customWidth="1"/>
    <col min="7945" max="8192" width="10.28515625" style="49"/>
    <col min="8193" max="8193" width="4" style="49" customWidth="1"/>
    <col min="8194" max="8194" width="44.5703125" style="49" customWidth="1"/>
    <col min="8195" max="8195" width="7.5703125" style="49" customWidth="1"/>
    <col min="8196" max="8196" width="9.85546875" style="49" bestFit="1" customWidth="1"/>
    <col min="8197" max="8197" width="9.7109375" style="49" bestFit="1" customWidth="1"/>
    <col min="8198" max="8198" width="12.85546875" style="49" bestFit="1" customWidth="1"/>
    <col min="8199" max="8199" width="11.7109375" style="49" bestFit="1" customWidth="1"/>
    <col min="8200" max="8200" width="8.7109375" style="49" customWidth="1"/>
    <col min="8201" max="8448" width="10.28515625" style="49"/>
    <col min="8449" max="8449" width="4" style="49" customWidth="1"/>
    <col min="8450" max="8450" width="44.5703125" style="49" customWidth="1"/>
    <col min="8451" max="8451" width="7.5703125" style="49" customWidth="1"/>
    <col min="8452" max="8452" width="9.85546875" style="49" bestFit="1" customWidth="1"/>
    <col min="8453" max="8453" width="9.7109375" style="49" bestFit="1" customWidth="1"/>
    <col min="8454" max="8454" width="12.85546875" style="49" bestFit="1" customWidth="1"/>
    <col min="8455" max="8455" width="11.7109375" style="49" bestFit="1" customWidth="1"/>
    <col min="8456" max="8456" width="8.7109375" style="49" customWidth="1"/>
    <col min="8457" max="8704" width="10.28515625" style="49"/>
    <col min="8705" max="8705" width="4" style="49" customWidth="1"/>
    <col min="8706" max="8706" width="44.5703125" style="49" customWidth="1"/>
    <col min="8707" max="8707" width="7.5703125" style="49" customWidth="1"/>
    <col min="8708" max="8708" width="9.85546875" style="49" bestFit="1" customWidth="1"/>
    <col min="8709" max="8709" width="9.7109375" style="49" bestFit="1" customWidth="1"/>
    <col min="8710" max="8710" width="12.85546875" style="49" bestFit="1" customWidth="1"/>
    <col min="8711" max="8711" width="11.7109375" style="49" bestFit="1" customWidth="1"/>
    <col min="8712" max="8712" width="8.7109375" style="49" customWidth="1"/>
    <col min="8713" max="8960" width="10.28515625" style="49"/>
    <col min="8961" max="8961" width="4" style="49" customWidth="1"/>
    <col min="8962" max="8962" width="44.5703125" style="49" customWidth="1"/>
    <col min="8963" max="8963" width="7.5703125" style="49" customWidth="1"/>
    <col min="8964" max="8964" width="9.85546875" style="49" bestFit="1" customWidth="1"/>
    <col min="8965" max="8965" width="9.7109375" style="49" bestFit="1" customWidth="1"/>
    <col min="8966" max="8966" width="12.85546875" style="49" bestFit="1" customWidth="1"/>
    <col min="8967" max="8967" width="11.7109375" style="49" bestFit="1" customWidth="1"/>
    <col min="8968" max="8968" width="8.7109375" style="49" customWidth="1"/>
    <col min="8969" max="9216" width="10.28515625" style="49"/>
    <col min="9217" max="9217" width="4" style="49" customWidth="1"/>
    <col min="9218" max="9218" width="44.5703125" style="49" customWidth="1"/>
    <col min="9219" max="9219" width="7.5703125" style="49" customWidth="1"/>
    <col min="9220" max="9220" width="9.85546875" style="49" bestFit="1" customWidth="1"/>
    <col min="9221" max="9221" width="9.7109375" style="49" bestFit="1" customWidth="1"/>
    <col min="9222" max="9222" width="12.85546875" style="49" bestFit="1" customWidth="1"/>
    <col min="9223" max="9223" width="11.7109375" style="49" bestFit="1" customWidth="1"/>
    <col min="9224" max="9224" width="8.7109375" style="49" customWidth="1"/>
    <col min="9225" max="9472" width="10.28515625" style="49"/>
    <col min="9473" max="9473" width="4" style="49" customWidth="1"/>
    <col min="9474" max="9474" width="44.5703125" style="49" customWidth="1"/>
    <col min="9475" max="9475" width="7.5703125" style="49" customWidth="1"/>
    <col min="9476" max="9476" width="9.85546875" style="49" bestFit="1" customWidth="1"/>
    <col min="9477" max="9477" width="9.7109375" style="49" bestFit="1" customWidth="1"/>
    <col min="9478" max="9478" width="12.85546875" style="49" bestFit="1" customWidth="1"/>
    <col min="9479" max="9479" width="11.7109375" style="49" bestFit="1" customWidth="1"/>
    <col min="9480" max="9480" width="8.7109375" style="49" customWidth="1"/>
    <col min="9481" max="9728" width="10.28515625" style="49"/>
    <col min="9729" max="9729" width="4" style="49" customWidth="1"/>
    <col min="9730" max="9730" width="44.5703125" style="49" customWidth="1"/>
    <col min="9731" max="9731" width="7.5703125" style="49" customWidth="1"/>
    <col min="9732" max="9732" width="9.85546875" style="49" bestFit="1" customWidth="1"/>
    <col min="9733" max="9733" width="9.7109375" style="49" bestFit="1" customWidth="1"/>
    <col min="9734" max="9734" width="12.85546875" style="49" bestFit="1" customWidth="1"/>
    <col min="9735" max="9735" width="11.7109375" style="49" bestFit="1" customWidth="1"/>
    <col min="9736" max="9736" width="8.7109375" style="49" customWidth="1"/>
    <col min="9737" max="9984" width="10.28515625" style="49"/>
    <col min="9985" max="9985" width="4" style="49" customWidth="1"/>
    <col min="9986" max="9986" width="44.5703125" style="49" customWidth="1"/>
    <col min="9987" max="9987" width="7.5703125" style="49" customWidth="1"/>
    <col min="9988" max="9988" width="9.85546875" style="49" bestFit="1" customWidth="1"/>
    <col min="9989" max="9989" width="9.7109375" style="49" bestFit="1" customWidth="1"/>
    <col min="9990" max="9990" width="12.85546875" style="49" bestFit="1" customWidth="1"/>
    <col min="9991" max="9991" width="11.7109375" style="49" bestFit="1" customWidth="1"/>
    <col min="9992" max="9992" width="8.7109375" style="49" customWidth="1"/>
    <col min="9993" max="10240" width="10.28515625" style="49"/>
    <col min="10241" max="10241" width="4" style="49" customWidth="1"/>
    <col min="10242" max="10242" width="44.5703125" style="49" customWidth="1"/>
    <col min="10243" max="10243" width="7.5703125" style="49" customWidth="1"/>
    <col min="10244" max="10244" width="9.85546875" style="49" bestFit="1" customWidth="1"/>
    <col min="10245" max="10245" width="9.7109375" style="49" bestFit="1" customWidth="1"/>
    <col min="10246" max="10246" width="12.85546875" style="49" bestFit="1" customWidth="1"/>
    <col min="10247" max="10247" width="11.7109375" style="49" bestFit="1" customWidth="1"/>
    <col min="10248" max="10248" width="8.7109375" style="49" customWidth="1"/>
    <col min="10249" max="10496" width="10.28515625" style="49"/>
    <col min="10497" max="10497" width="4" style="49" customWidth="1"/>
    <col min="10498" max="10498" width="44.5703125" style="49" customWidth="1"/>
    <col min="10499" max="10499" width="7.5703125" style="49" customWidth="1"/>
    <col min="10500" max="10500" width="9.85546875" style="49" bestFit="1" customWidth="1"/>
    <col min="10501" max="10501" width="9.7109375" style="49" bestFit="1" customWidth="1"/>
    <col min="10502" max="10502" width="12.85546875" style="49" bestFit="1" customWidth="1"/>
    <col min="10503" max="10503" width="11.7109375" style="49" bestFit="1" customWidth="1"/>
    <col min="10504" max="10504" width="8.7109375" style="49" customWidth="1"/>
    <col min="10505" max="10752" width="10.28515625" style="49"/>
    <col min="10753" max="10753" width="4" style="49" customWidth="1"/>
    <col min="10754" max="10754" width="44.5703125" style="49" customWidth="1"/>
    <col min="10755" max="10755" width="7.5703125" style="49" customWidth="1"/>
    <col min="10756" max="10756" width="9.85546875" style="49" bestFit="1" customWidth="1"/>
    <col min="10757" max="10757" width="9.7109375" style="49" bestFit="1" customWidth="1"/>
    <col min="10758" max="10758" width="12.85546875" style="49" bestFit="1" customWidth="1"/>
    <col min="10759" max="10759" width="11.7109375" style="49" bestFit="1" customWidth="1"/>
    <col min="10760" max="10760" width="8.7109375" style="49" customWidth="1"/>
    <col min="10761" max="11008" width="10.28515625" style="49"/>
    <col min="11009" max="11009" width="4" style="49" customWidth="1"/>
    <col min="11010" max="11010" width="44.5703125" style="49" customWidth="1"/>
    <col min="11011" max="11011" width="7.5703125" style="49" customWidth="1"/>
    <col min="11012" max="11012" width="9.85546875" style="49" bestFit="1" customWidth="1"/>
    <col min="11013" max="11013" width="9.7109375" style="49" bestFit="1" customWidth="1"/>
    <col min="11014" max="11014" width="12.85546875" style="49" bestFit="1" customWidth="1"/>
    <col min="11015" max="11015" width="11.7109375" style="49" bestFit="1" customWidth="1"/>
    <col min="11016" max="11016" width="8.7109375" style="49" customWidth="1"/>
    <col min="11017" max="11264" width="10.28515625" style="49"/>
    <col min="11265" max="11265" width="4" style="49" customWidth="1"/>
    <col min="11266" max="11266" width="44.5703125" style="49" customWidth="1"/>
    <col min="11267" max="11267" width="7.5703125" style="49" customWidth="1"/>
    <col min="11268" max="11268" width="9.85546875" style="49" bestFit="1" customWidth="1"/>
    <col min="11269" max="11269" width="9.7109375" style="49" bestFit="1" customWidth="1"/>
    <col min="11270" max="11270" width="12.85546875" style="49" bestFit="1" customWidth="1"/>
    <col min="11271" max="11271" width="11.7109375" style="49" bestFit="1" customWidth="1"/>
    <col min="11272" max="11272" width="8.7109375" style="49" customWidth="1"/>
    <col min="11273" max="11520" width="10.28515625" style="49"/>
    <col min="11521" max="11521" width="4" style="49" customWidth="1"/>
    <col min="11522" max="11522" width="44.5703125" style="49" customWidth="1"/>
    <col min="11523" max="11523" width="7.5703125" style="49" customWidth="1"/>
    <col min="11524" max="11524" width="9.85546875" style="49" bestFit="1" customWidth="1"/>
    <col min="11525" max="11525" width="9.7109375" style="49" bestFit="1" customWidth="1"/>
    <col min="11526" max="11526" width="12.85546875" style="49" bestFit="1" customWidth="1"/>
    <col min="11527" max="11527" width="11.7109375" style="49" bestFit="1" customWidth="1"/>
    <col min="11528" max="11528" width="8.7109375" style="49" customWidth="1"/>
    <col min="11529" max="11776" width="10.28515625" style="49"/>
    <col min="11777" max="11777" width="4" style="49" customWidth="1"/>
    <col min="11778" max="11778" width="44.5703125" style="49" customWidth="1"/>
    <col min="11779" max="11779" width="7.5703125" style="49" customWidth="1"/>
    <col min="11780" max="11780" width="9.85546875" style="49" bestFit="1" customWidth="1"/>
    <col min="11781" max="11781" width="9.7109375" style="49" bestFit="1" customWidth="1"/>
    <col min="11782" max="11782" width="12.85546875" style="49" bestFit="1" customWidth="1"/>
    <col min="11783" max="11783" width="11.7109375" style="49" bestFit="1" customWidth="1"/>
    <col min="11784" max="11784" width="8.7109375" style="49" customWidth="1"/>
    <col min="11785" max="12032" width="10.28515625" style="49"/>
    <col min="12033" max="12033" width="4" style="49" customWidth="1"/>
    <col min="12034" max="12034" width="44.5703125" style="49" customWidth="1"/>
    <col min="12035" max="12035" width="7.5703125" style="49" customWidth="1"/>
    <col min="12036" max="12036" width="9.85546875" style="49" bestFit="1" customWidth="1"/>
    <col min="12037" max="12037" width="9.7109375" style="49" bestFit="1" customWidth="1"/>
    <col min="12038" max="12038" width="12.85546875" style="49" bestFit="1" customWidth="1"/>
    <col min="12039" max="12039" width="11.7109375" style="49" bestFit="1" customWidth="1"/>
    <col min="12040" max="12040" width="8.7109375" style="49" customWidth="1"/>
    <col min="12041" max="12288" width="10.28515625" style="49"/>
    <col min="12289" max="12289" width="4" style="49" customWidth="1"/>
    <col min="12290" max="12290" width="44.5703125" style="49" customWidth="1"/>
    <col min="12291" max="12291" width="7.5703125" style="49" customWidth="1"/>
    <col min="12292" max="12292" width="9.85546875" style="49" bestFit="1" customWidth="1"/>
    <col min="12293" max="12293" width="9.7109375" style="49" bestFit="1" customWidth="1"/>
    <col min="12294" max="12294" width="12.85546875" style="49" bestFit="1" customWidth="1"/>
    <col min="12295" max="12295" width="11.7109375" style="49" bestFit="1" customWidth="1"/>
    <col min="12296" max="12296" width="8.7109375" style="49" customWidth="1"/>
    <col min="12297" max="12544" width="10.28515625" style="49"/>
    <col min="12545" max="12545" width="4" style="49" customWidth="1"/>
    <col min="12546" max="12546" width="44.5703125" style="49" customWidth="1"/>
    <col min="12547" max="12547" width="7.5703125" style="49" customWidth="1"/>
    <col min="12548" max="12548" width="9.85546875" style="49" bestFit="1" customWidth="1"/>
    <col min="12549" max="12549" width="9.7109375" style="49" bestFit="1" customWidth="1"/>
    <col min="12550" max="12550" width="12.85546875" style="49" bestFit="1" customWidth="1"/>
    <col min="12551" max="12551" width="11.7109375" style="49" bestFit="1" customWidth="1"/>
    <col min="12552" max="12552" width="8.7109375" style="49" customWidth="1"/>
    <col min="12553" max="12800" width="10.28515625" style="49"/>
    <col min="12801" max="12801" width="4" style="49" customWidth="1"/>
    <col min="12802" max="12802" width="44.5703125" style="49" customWidth="1"/>
    <col min="12803" max="12803" width="7.5703125" style="49" customWidth="1"/>
    <col min="12804" max="12804" width="9.85546875" style="49" bestFit="1" customWidth="1"/>
    <col min="12805" max="12805" width="9.7109375" style="49" bestFit="1" customWidth="1"/>
    <col min="12806" max="12806" width="12.85546875" style="49" bestFit="1" customWidth="1"/>
    <col min="12807" max="12807" width="11.7109375" style="49" bestFit="1" customWidth="1"/>
    <col min="12808" max="12808" width="8.7109375" style="49" customWidth="1"/>
    <col min="12809" max="13056" width="10.28515625" style="49"/>
    <col min="13057" max="13057" width="4" style="49" customWidth="1"/>
    <col min="13058" max="13058" width="44.5703125" style="49" customWidth="1"/>
    <col min="13059" max="13059" width="7.5703125" style="49" customWidth="1"/>
    <col min="13060" max="13060" width="9.85546875" style="49" bestFit="1" customWidth="1"/>
    <col min="13061" max="13061" width="9.7109375" style="49" bestFit="1" customWidth="1"/>
    <col min="13062" max="13062" width="12.85546875" style="49" bestFit="1" customWidth="1"/>
    <col min="13063" max="13063" width="11.7109375" style="49" bestFit="1" customWidth="1"/>
    <col min="13064" max="13064" width="8.7109375" style="49" customWidth="1"/>
    <col min="13065" max="13312" width="10.28515625" style="49"/>
    <col min="13313" max="13313" width="4" style="49" customWidth="1"/>
    <col min="13314" max="13314" width="44.5703125" style="49" customWidth="1"/>
    <col min="13315" max="13315" width="7.5703125" style="49" customWidth="1"/>
    <col min="13316" max="13316" width="9.85546875" style="49" bestFit="1" customWidth="1"/>
    <col min="13317" max="13317" width="9.7109375" style="49" bestFit="1" customWidth="1"/>
    <col min="13318" max="13318" width="12.85546875" style="49" bestFit="1" customWidth="1"/>
    <col min="13319" max="13319" width="11.7109375" style="49" bestFit="1" customWidth="1"/>
    <col min="13320" max="13320" width="8.7109375" style="49" customWidth="1"/>
    <col min="13321" max="13568" width="10.28515625" style="49"/>
    <col min="13569" max="13569" width="4" style="49" customWidth="1"/>
    <col min="13570" max="13570" width="44.5703125" style="49" customWidth="1"/>
    <col min="13571" max="13571" width="7.5703125" style="49" customWidth="1"/>
    <col min="13572" max="13572" width="9.85546875" style="49" bestFit="1" customWidth="1"/>
    <col min="13573" max="13573" width="9.7109375" style="49" bestFit="1" customWidth="1"/>
    <col min="13574" max="13574" width="12.85546875" style="49" bestFit="1" customWidth="1"/>
    <col min="13575" max="13575" width="11.7109375" style="49" bestFit="1" customWidth="1"/>
    <col min="13576" max="13576" width="8.7109375" style="49" customWidth="1"/>
    <col min="13577" max="13824" width="10.28515625" style="49"/>
    <col min="13825" max="13825" width="4" style="49" customWidth="1"/>
    <col min="13826" max="13826" width="44.5703125" style="49" customWidth="1"/>
    <col min="13827" max="13827" width="7.5703125" style="49" customWidth="1"/>
    <col min="13828" max="13828" width="9.85546875" style="49" bestFit="1" customWidth="1"/>
    <col min="13829" max="13829" width="9.7109375" style="49" bestFit="1" customWidth="1"/>
    <col min="13830" max="13830" width="12.85546875" style="49" bestFit="1" customWidth="1"/>
    <col min="13831" max="13831" width="11.7109375" style="49" bestFit="1" customWidth="1"/>
    <col min="13832" max="13832" width="8.7109375" style="49" customWidth="1"/>
    <col min="13833" max="14080" width="10.28515625" style="49"/>
    <col min="14081" max="14081" width="4" style="49" customWidth="1"/>
    <col min="14082" max="14082" width="44.5703125" style="49" customWidth="1"/>
    <col min="14083" max="14083" width="7.5703125" style="49" customWidth="1"/>
    <col min="14084" max="14084" width="9.85546875" style="49" bestFit="1" customWidth="1"/>
    <col min="14085" max="14085" width="9.7109375" style="49" bestFit="1" customWidth="1"/>
    <col min="14086" max="14086" width="12.85546875" style="49" bestFit="1" customWidth="1"/>
    <col min="14087" max="14087" width="11.7109375" style="49" bestFit="1" customWidth="1"/>
    <col min="14088" max="14088" width="8.7109375" style="49" customWidth="1"/>
    <col min="14089" max="14336" width="10.28515625" style="49"/>
    <col min="14337" max="14337" width="4" style="49" customWidth="1"/>
    <col min="14338" max="14338" width="44.5703125" style="49" customWidth="1"/>
    <col min="14339" max="14339" width="7.5703125" style="49" customWidth="1"/>
    <col min="14340" max="14340" width="9.85546875" style="49" bestFit="1" customWidth="1"/>
    <col min="14341" max="14341" width="9.7109375" style="49" bestFit="1" customWidth="1"/>
    <col min="14342" max="14342" width="12.85546875" style="49" bestFit="1" customWidth="1"/>
    <col min="14343" max="14343" width="11.7109375" style="49" bestFit="1" customWidth="1"/>
    <col min="14344" max="14344" width="8.7109375" style="49" customWidth="1"/>
    <col min="14345" max="14592" width="10.28515625" style="49"/>
    <col min="14593" max="14593" width="4" style="49" customWidth="1"/>
    <col min="14594" max="14594" width="44.5703125" style="49" customWidth="1"/>
    <col min="14595" max="14595" width="7.5703125" style="49" customWidth="1"/>
    <col min="14596" max="14596" width="9.85546875" style="49" bestFit="1" customWidth="1"/>
    <col min="14597" max="14597" width="9.7109375" style="49" bestFit="1" customWidth="1"/>
    <col min="14598" max="14598" width="12.85546875" style="49" bestFit="1" customWidth="1"/>
    <col min="14599" max="14599" width="11.7109375" style="49" bestFit="1" customWidth="1"/>
    <col min="14600" max="14600" width="8.7109375" style="49" customWidth="1"/>
    <col min="14601" max="14848" width="10.28515625" style="49"/>
    <col min="14849" max="14849" width="4" style="49" customWidth="1"/>
    <col min="14850" max="14850" width="44.5703125" style="49" customWidth="1"/>
    <col min="14851" max="14851" width="7.5703125" style="49" customWidth="1"/>
    <col min="14852" max="14852" width="9.85546875" style="49" bestFit="1" customWidth="1"/>
    <col min="14853" max="14853" width="9.7109375" style="49" bestFit="1" customWidth="1"/>
    <col min="14854" max="14854" width="12.85546875" style="49" bestFit="1" customWidth="1"/>
    <col min="14855" max="14855" width="11.7109375" style="49" bestFit="1" customWidth="1"/>
    <col min="14856" max="14856" width="8.7109375" style="49" customWidth="1"/>
    <col min="14857" max="15104" width="10.28515625" style="49"/>
    <col min="15105" max="15105" width="4" style="49" customWidth="1"/>
    <col min="15106" max="15106" width="44.5703125" style="49" customWidth="1"/>
    <col min="15107" max="15107" width="7.5703125" style="49" customWidth="1"/>
    <col min="15108" max="15108" width="9.85546875" style="49" bestFit="1" customWidth="1"/>
    <col min="15109" max="15109" width="9.7109375" style="49" bestFit="1" customWidth="1"/>
    <col min="15110" max="15110" width="12.85546875" style="49" bestFit="1" customWidth="1"/>
    <col min="15111" max="15111" width="11.7109375" style="49" bestFit="1" customWidth="1"/>
    <col min="15112" max="15112" width="8.7109375" style="49" customWidth="1"/>
    <col min="15113" max="15360" width="10.28515625" style="49"/>
    <col min="15361" max="15361" width="4" style="49" customWidth="1"/>
    <col min="15362" max="15362" width="44.5703125" style="49" customWidth="1"/>
    <col min="15363" max="15363" width="7.5703125" style="49" customWidth="1"/>
    <col min="15364" max="15364" width="9.85546875" style="49" bestFit="1" customWidth="1"/>
    <col min="15365" max="15365" width="9.7109375" style="49" bestFit="1" customWidth="1"/>
    <col min="15366" max="15366" width="12.85546875" style="49" bestFit="1" customWidth="1"/>
    <col min="15367" max="15367" width="11.7109375" style="49" bestFit="1" customWidth="1"/>
    <col min="15368" max="15368" width="8.7109375" style="49" customWidth="1"/>
    <col min="15369" max="15616" width="10.28515625" style="49"/>
    <col min="15617" max="15617" width="4" style="49" customWidth="1"/>
    <col min="15618" max="15618" width="44.5703125" style="49" customWidth="1"/>
    <col min="15619" max="15619" width="7.5703125" style="49" customWidth="1"/>
    <col min="15620" max="15620" width="9.85546875" style="49" bestFit="1" customWidth="1"/>
    <col min="15621" max="15621" width="9.7109375" style="49" bestFit="1" customWidth="1"/>
    <col min="15622" max="15622" width="12.85546875" style="49" bestFit="1" customWidth="1"/>
    <col min="15623" max="15623" width="11.7109375" style="49" bestFit="1" customWidth="1"/>
    <col min="15624" max="15624" width="8.7109375" style="49" customWidth="1"/>
    <col min="15625" max="15872" width="10.28515625" style="49"/>
    <col min="15873" max="15873" width="4" style="49" customWidth="1"/>
    <col min="15874" max="15874" width="44.5703125" style="49" customWidth="1"/>
    <col min="15875" max="15875" width="7.5703125" style="49" customWidth="1"/>
    <col min="15876" max="15876" width="9.85546875" style="49" bestFit="1" customWidth="1"/>
    <col min="15877" max="15877" width="9.7109375" style="49" bestFit="1" customWidth="1"/>
    <col min="15878" max="15878" width="12.85546875" style="49" bestFit="1" customWidth="1"/>
    <col min="15879" max="15879" width="11.7109375" style="49" bestFit="1" customWidth="1"/>
    <col min="15880" max="15880" width="8.7109375" style="49" customWidth="1"/>
    <col min="15881" max="16128" width="10.28515625" style="49"/>
    <col min="16129" max="16129" width="4" style="49" customWidth="1"/>
    <col min="16130" max="16130" width="44.5703125" style="49" customWidth="1"/>
    <col min="16131" max="16131" width="7.5703125" style="49" customWidth="1"/>
    <col min="16132" max="16132" width="9.85546875" style="49" bestFit="1" customWidth="1"/>
    <col min="16133" max="16133" width="9.7109375" style="49" bestFit="1" customWidth="1"/>
    <col min="16134" max="16134" width="12.85546875" style="49" bestFit="1" customWidth="1"/>
    <col min="16135" max="16135" width="11.7109375" style="49" bestFit="1" customWidth="1"/>
    <col min="16136" max="16136" width="8.7109375" style="49" customWidth="1"/>
    <col min="16137" max="16384" width="10.28515625" style="49"/>
  </cols>
  <sheetData>
    <row r="1" spans="1:10" x14ac:dyDescent="0.25">
      <c r="A1" s="255" t="s">
        <v>223</v>
      </c>
      <c r="B1" s="256"/>
      <c r="C1" s="48"/>
      <c r="D1" s="48"/>
      <c r="E1" s="48"/>
      <c r="F1" s="48"/>
      <c r="G1" s="48"/>
    </row>
    <row r="2" spans="1:10" ht="25.5" x14ac:dyDescent="0.25">
      <c r="A2" s="50" t="s">
        <v>224</v>
      </c>
      <c r="B2" s="51" t="s">
        <v>5</v>
      </c>
      <c r="C2" s="52" t="s">
        <v>225</v>
      </c>
      <c r="D2" s="53" t="s">
        <v>226</v>
      </c>
      <c r="E2" s="53" t="s">
        <v>227</v>
      </c>
      <c r="F2" s="54" t="s">
        <v>228</v>
      </c>
      <c r="G2" s="54" t="s">
        <v>229</v>
      </c>
    </row>
    <row r="3" spans="1:10" x14ac:dyDescent="0.25">
      <c r="A3" s="55">
        <v>1</v>
      </c>
      <c r="B3" s="56" t="s">
        <v>230</v>
      </c>
      <c r="C3" s="52"/>
      <c r="D3" s="53"/>
      <c r="E3" s="53"/>
      <c r="F3" s="54"/>
      <c r="G3" s="54"/>
    </row>
    <row r="4" spans="1:10" ht="15.75" customHeight="1" x14ac:dyDescent="0.25">
      <c r="A4" s="57" t="s">
        <v>231</v>
      </c>
      <c r="B4" s="58" t="s">
        <v>232</v>
      </c>
      <c r="C4" s="59">
        <v>12</v>
      </c>
      <c r="D4" s="60"/>
      <c r="E4" s="60"/>
      <c r="F4" s="61">
        <f t="shared" ref="F4:F9" si="0">C4*D4</f>
        <v>0</v>
      </c>
      <c r="G4" s="61">
        <f t="shared" ref="G4:G9" si="1">C4*E4</f>
        <v>0</v>
      </c>
      <c r="I4" s="220"/>
      <c r="J4" s="220"/>
    </row>
    <row r="5" spans="1:10" s="65" customFormat="1" x14ac:dyDescent="0.2">
      <c r="A5" s="57" t="s">
        <v>233</v>
      </c>
      <c r="B5" s="62" t="s">
        <v>234</v>
      </c>
      <c r="C5" s="59">
        <v>8</v>
      </c>
      <c r="D5" s="63"/>
      <c r="E5" s="63"/>
      <c r="F5" s="61">
        <f t="shared" si="0"/>
        <v>0</v>
      </c>
      <c r="G5" s="61">
        <f t="shared" si="1"/>
        <v>0</v>
      </c>
      <c r="H5" s="64"/>
      <c r="I5" s="220"/>
      <c r="J5" s="220"/>
    </row>
    <row r="6" spans="1:10" s="65" customFormat="1" ht="27" x14ac:dyDescent="0.2">
      <c r="A6" s="57" t="s">
        <v>235</v>
      </c>
      <c r="B6" s="66" t="s">
        <v>236</v>
      </c>
      <c r="C6" s="59">
        <v>12</v>
      </c>
      <c r="D6" s="63"/>
      <c r="E6" s="63"/>
      <c r="F6" s="61">
        <f t="shared" si="0"/>
        <v>0</v>
      </c>
      <c r="G6" s="61">
        <f t="shared" si="1"/>
        <v>0</v>
      </c>
      <c r="I6" s="220"/>
      <c r="J6" s="220"/>
    </row>
    <row r="7" spans="1:10" s="65" customFormat="1" ht="40.5" x14ac:dyDescent="0.2">
      <c r="A7" s="57" t="s">
        <v>237</v>
      </c>
      <c r="B7" s="66" t="s">
        <v>238</v>
      </c>
      <c r="C7" s="59">
        <v>2</v>
      </c>
      <c r="D7" s="63"/>
      <c r="E7" s="63"/>
      <c r="F7" s="61">
        <f t="shared" si="0"/>
        <v>0</v>
      </c>
      <c r="G7" s="61">
        <f t="shared" si="1"/>
        <v>0</v>
      </c>
      <c r="I7" s="220"/>
      <c r="J7" s="220"/>
    </row>
    <row r="8" spans="1:10" s="65" customFormat="1" x14ac:dyDescent="0.25">
      <c r="A8" s="57" t="s">
        <v>239</v>
      </c>
      <c r="B8" s="67" t="s">
        <v>240</v>
      </c>
      <c r="C8" s="59">
        <v>2</v>
      </c>
      <c r="D8" s="63"/>
      <c r="E8" s="63"/>
      <c r="F8" s="61">
        <f t="shared" si="0"/>
        <v>0</v>
      </c>
      <c r="G8" s="61">
        <f t="shared" si="1"/>
        <v>0</v>
      </c>
      <c r="I8" s="220"/>
      <c r="J8" s="220"/>
    </row>
    <row r="9" spans="1:10" s="65" customFormat="1" x14ac:dyDescent="0.25">
      <c r="A9" s="57" t="s">
        <v>241</v>
      </c>
      <c r="B9" s="67" t="s">
        <v>242</v>
      </c>
      <c r="C9" s="59">
        <v>2</v>
      </c>
      <c r="D9" s="63"/>
      <c r="E9" s="63"/>
      <c r="F9" s="61">
        <f t="shared" si="0"/>
        <v>0</v>
      </c>
      <c r="G9" s="61">
        <f t="shared" si="1"/>
        <v>0</v>
      </c>
      <c r="I9" s="220"/>
      <c r="J9" s="220"/>
    </row>
    <row r="10" spans="1:10" s="72" customFormat="1" x14ac:dyDescent="0.2">
      <c r="A10" s="57" t="s">
        <v>243</v>
      </c>
      <c r="B10" s="68" t="s">
        <v>244</v>
      </c>
      <c r="C10" s="69"/>
      <c r="D10" s="70"/>
      <c r="E10" s="70"/>
      <c r="F10" s="63"/>
      <c r="G10" s="63"/>
      <c r="H10" s="71"/>
      <c r="I10" s="220"/>
      <c r="J10" s="220"/>
    </row>
    <row r="11" spans="1:10" s="71" customFormat="1" ht="40.5" x14ac:dyDescent="0.2">
      <c r="A11" s="57" t="s">
        <v>245</v>
      </c>
      <c r="B11" s="62" t="s">
        <v>246</v>
      </c>
      <c r="C11" s="69">
        <v>18</v>
      </c>
      <c r="D11" s="70"/>
      <c r="E11" s="70"/>
      <c r="F11" s="63">
        <f>C11*D11</f>
        <v>0</v>
      </c>
      <c r="G11" s="63">
        <f>C11*E11</f>
        <v>0</v>
      </c>
      <c r="I11" s="220"/>
      <c r="J11" s="220"/>
    </row>
    <row r="12" spans="1:10" s="71" customFormat="1" ht="27" x14ac:dyDescent="0.2">
      <c r="A12" s="57" t="s">
        <v>247</v>
      </c>
      <c r="B12" s="73" t="s">
        <v>248</v>
      </c>
      <c r="C12" s="74">
        <v>18</v>
      </c>
      <c r="D12" s="70"/>
      <c r="E12" s="70"/>
      <c r="F12" s="63">
        <f>C12*D12</f>
        <v>0</v>
      </c>
      <c r="G12" s="63">
        <f>C12*E12</f>
        <v>0</v>
      </c>
      <c r="I12" s="220"/>
      <c r="J12" s="220"/>
    </row>
    <row r="13" spans="1:10" s="65" customFormat="1" x14ac:dyDescent="0.2">
      <c r="A13" s="57" t="s">
        <v>249</v>
      </c>
      <c r="B13" s="75" t="s">
        <v>250</v>
      </c>
      <c r="C13" s="76"/>
      <c r="D13" s="63"/>
      <c r="E13" s="63"/>
      <c r="F13" s="61"/>
      <c r="G13" s="61"/>
      <c r="I13" s="220"/>
      <c r="J13" s="220"/>
    </row>
    <row r="14" spans="1:10" s="65" customFormat="1" ht="15.6" customHeight="1" x14ac:dyDescent="0.2">
      <c r="A14" s="57" t="s">
        <v>251</v>
      </c>
      <c r="B14" s="77" t="s">
        <v>252</v>
      </c>
      <c r="C14" s="78">
        <v>8</v>
      </c>
      <c r="D14" s="61"/>
      <c r="E14" s="61"/>
      <c r="F14" s="61">
        <f>C14*D14</f>
        <v>0</v>
      </c>
      <c r="G14" s="61">
        <f>C14*E14</f>
        <v>0</v>
      </c>
      <c r="H14" s="72"/>
      <c r="I14" s="220"/>
      <c r="J14" s="220"/>
    </row>
    <row r="15" spans="1:10" s="65" customFormat="1" ht="46.5" x14ac:dyDescent="0.2">
      <c r="A15" s="57" t="s">
        <v>253</v>
      </c>
      <c r="B15" s="77" t="s">
        <v>254</v>
      </c>
      <c r="C15" s="78">
        <v>8</v>
      </c>
      <c r="D15" s="61"/>
      <c r="E15" s="61"/>
      <c r="F15" s="61">
        <f>C15*D15</f>
        <v>0</v>
      </c>
      <c r="G15" s="61">
        <f>C15*E15</f>
        <v>0</v>
      </c>
      <c r="H15" s="72"/>
      <c r="I15" s="220"/>
      <c r="J15" s="220"/>
    </row>
    <row r="16" spans="1:10" x14ac:dyDescent="0.25">
      <c r="A16" s="57" t="s">
        <v>255</v>
      </c>
      <c r="B16" s="79" t="s">
        <v>256</v>
      </c>
      <c r="C16" s="78">
        <v>8</v>
      </c>
      <c r="D16" s="61"/>
      <c r="E16" s="61"/>
      <c r="F16" s="61">
        <f>C16*D16</f>
        <v>0</v>
      </c>
      <c r="G16" s="61">
        <f>C16*E16</f>
        <v>0</v>
      </c>
      <c r="I16" s="220"/>
      <c r="J16" s="220"/>
    </row>
    <row r="17" spans="1:10" ht="27" x14ac:dyDescent="0.25">
      <c r="A17" s="57" t="s">
        <v>257</v>
      </c>
      <c r="B17" s="79" t="s">
        <v>258</v>
      </c>
      <c r="C17" s="74">
        <v>8</v>
      </c>
      <c r="D17" s="61"/>
      <c r="E17" s="61"/>
      <c r="F17" s="61">
        <f>C17*D17</f>
        <v>0</v>
      </c>
      <c r="G17" s="61">
        <f>C17*E17</f>
        <v>0</v>
      </c>
      <c r="I17" s="220"/>
      <c r="J17" s="220"/>
    </row>
    <row r="18" spans="1:10" s="85" customFormat="1" x14ac:dyDescent="0.2">
      <c r="A18" s="80">
        <v>4</v>
      </c>
      <c r="B18" s="81" t="s">
        <v>259</v>
      </c>
      <c r="C18" s="82"/>
      <c r="D18" s="83"/>
      <c r="E18" s="83"/>
      <c r="F18" s="84"/>
      <c r="G18" s="84"/>
      <c r="I18" s="220"/>
      <c r="J18" s="220"/>
    </row>
    <row r="19" spans="1:10" s="91" customFormat="1" ht="54" x14ac:dyDescent="0.2">
      <c r="A19" s="86" t="s">
        <v>260</v>
      </c>
      <c r="B19" s="68" t="s">
        <v>261</v>
      </c>
      <c r="C19" s="87">
        <v>1</v>
      </c>
      <c r="D19" s="88"/>
      <c r="E19" s="88"/>
      <c r="F19" s="88">
        <f>C19*D19</f>
        <v>0</v>
      </c>
      <c r="G19" s="89">
        <f>C19*E19</f>
        <v>0</v>
      </c>
      <c r="H19" s="90"/>
      <c r="I19" s="220"/>
      <c r="J19" s="220"/>
    </row>
    <row r="20" spans="1:10" ht="27" x14ac:dyDescent="0.25">
      <c r="A20" s="86" t="s">
        <v>262</v>
      </c>
      <c r="B20" s="58" t="s">
        <v>263</v>
      </c>
      <c r="C20" s="92">
        <v>1</v>
      </c>
      <c r="D20" s="93"/>
      <c r="E20" s="88"/>
      <c r="F20" s="94">
        <f>C20*D20</f>
        <v>0</v>
      </c>
      <c r="G20" s="94">
        <f>C20*E20</f>
        <v>0</v>
      </c>
      <c r="I20" s="220"/>
      <c r="J20" s="220"/>
    </row>
    <row r="21" spans="1:10" s="91" customFormat="1" ht="48" customHeight="1" x14ac:dyDescent="0.2">
      <c r="A21" s="86" t="s">
        <v>264</v>
      </c>
      <c r="B21" s="62" t="s">
        <v>265</v>
      </c>
      <c r="C21" s="74">
        <v>1</v>
      </c>
      <c r="D21" s="88"/>
      <c r="E21" s="88"/>
      <c r="F21" s="88">
        <f>C21*D21</f>
        <v>0</v>
      </c>
      <c r="G21" s="89">
        <f>C21*E21</f>
        <v>0</v>
      </c>
      <c r="H21" s="90"/>
      <c r="I21" s="220"/>
      <c r="J21" s="220"/>
    </row>
    <row r="22" spans="1:10" s="91" customFormat="1" ht="27" x14ac:dyDescent="0.2">
      <c r="A22" s="86" t="s">
        <v>266</v>
      </c>
      <c r="B22" s="73" t="s">
        <v>267</v>
      </c>
      <c r="C22" s="95">
        <v>2</v>
      </c>
      <c r="D22" s="88"/>
      <c r="E22" s="88"/>
      <c r="F22" s="88">
        <f>C22*D22</f>
        <v>0</v>
      </c>
      <c r="G22" s="89">
        <f>C22*E22</f>
        <v>0</v>
      </c>
      <c r="H22" s="90"/>
      <c r="I22" s="220"/>
      <c r="J22" s="220"/>
    </row>
    <row r="23" spans="1:10" x14ac:dyDescent="0.25">
      <c r="A23" s="57" t="s">
        <v>268</v>
      </c>
      <c r="B23" s="75" t="s">
        <v>269</v>
      </c>
      <c r="C23" s="96"/>
      <c r="D23" s="97"/>
      <c r="E23" s="97"/>
      <c r="F23" s="61"/>
      <c r="G23" s="61"/>
      <c r="I23" s="220"/>
      <c r="J23" s="220"/>
    </row>
    <row r="24" spans="1:10" ht="27" x14ac:dyDescent="0.25">
      <c r="A24" s="57" t="s">
        <v>270</v>
      </c>
      <c r="B24" s="79" t="s">
        <v>271</v>
      </c>
      <c r="C24" s="98">
        <v>70</v>
      </c>
      <c r="D24" s="97"/>
      <c r="E24" s="97"/>
      <c r="F24" s="61">
        <f>C24*D24</f>
        <v>0</v>
      </c>
      <c r="G24" s="61">
        <f>C24*E24</f>
        <v>0</v>
      </c>
      <c r="I24" s="220"/>
      <c r="J24" s="220"/>
    </row>
    <row r="25" spans="1:10" x14ac:dyDescent="0.25">
      <c r="A25" s="57" t="s">
        <v>272</v>
      </c>
      <c r="B25" s="99" t="s">
        <v>273</v>
      </c>
      <c r="C25" s="98">
        <v>30</v>
      </c>
      <c r="D25" s="97"/>
      <c r="E25" s="97"/>
      <c r="F25" s="61">
        <f>C25*D25</f>
        <v>0</v>
      </c>
      <c r="G25" s="61">
        <f>C25*E25</f>
        <v>0</v>
      </c>
      <c r="I25" s="220"/>
      <c r="J25" s="220"/>
    </row>
    <row r="26" spans="1:10" s="85" customFormat="1" ht="97.15" customHeight="1" x14ac:dyDescent="0.2">
      <c r="A26" s="57" t="s">
        <v>274</v>
      </c>
      <c r="B26" s="100" t="s">
        <v>275</v>
      </c>
      <c r="C26" s="101">
        <v>8</v>
      </c>
      <c r="D26" s="102"/>
      <c r="E26" s="102"/>
      <c r="F26" s="102">
        <f>C26*D26</f>
        <v>0</v>
      </c>
      <c r="G26" s="102">
        <f>C26*E26</f>
        <v>0</v>
      </c>
      <c r="I26" s="220"/>
      <c r="J26" s="220"/>
    </row>
    <row r="27" spans="1:10" s="71" customFormat="1" ht="27" x14ac:dyDescent="0.2">
      <c r="A27" s="57" t="s">
        <v>276</v>
      </c>
      <c r="B27" s="103" t="s">
        <v>277</v>
      </c>
      <c r="C27" s="87">
        <v>1</v>
      </c>
      <c r="D27" s="88"/>
      <c r="E27" s="88"/>
      <c r="F27" s="88">
        <f>C27*D27</f>
        <v>0</v>
      </c>
      <c r="G27" s="89">
        <f>C27*E27</f>
        <v>0</v>
      </c>
      <c r="I27" s="220"/>
      <c r="J27" s="220"/>
    </row>
    <row r="28" spans="1:10" s="91" customFormat="1" x14ac:dyDescent="0.2">
      <c r="A28" s="104" t="s">
        <v>278</v>
      </c>
      <c r="B28" s="105" t="s">
        <v>279</v>
      </c>
      <c r="C28" s="87"/>
      <c r="D28" s="88"/>
      <c r="E28" s="88"/>
      <c r="F28" s="88"/>
      <c r="G28" s="89"/>
      <c r="H28" s="90"/>
      <c r="I28" s="220"/>
      <c r="J28" s="220"/>
    </row>
    <row r="29" spans="1:10" s="91" customFormat="1" ht="65.45" customHeight="1" x14ac:dyDescent="0.2">
      <c r="A29" s="57" t="s">
        <v>280</v>
      </c>
      <c r="B29" s="106" t="s">
        <v>281</v>
      </c>
      <c r="C29" s="98">
        <v>57</v>
      </c>
      <c r="D29" s="107"/>
      <c r="E29" s="107"/>
      <c r="F29" s="70">
        <f t="shared" ref="F29:F36" si="2">C29*D29</f>
        <v>0</v>
      </c>
      <c r="G29" s="70">
        <f t="shared" ref="G29:G36" si="3">C29*E29</f>
        <v>0</v>
      </c>
      <c r="H29" s="90"/>
      <c r="I29" s="220"/>
      <c r="J29" s="220"/>
    </row>
    <row r="30" spans="1:10" s="91" customFormat="1" ht="44.45" customHeight="1" x14ac:dyDescent="0.2">
      <c r="A30" s="57" t="s">
        <v>282</v>
      </c>
      <c r="B30" s="106" t="s">
        <v>283</v>
      </c>
      <c r="C30" s="108">
        <v>72</v>
      </c>
      <c r="D30" s="107"/>
      <c r="E30" s="107"/>
      <c r="F30" s="70">
        <f t="shared" si="2"/>
        <v>0</v>
      </c>
      <c r="G30" s="70">
        <f t="shared" si="3"/>
        <v>0</v>
      </c>
      <c r="H30" s="90"/>
      <c r="I30" s="220"/>
      <c r="J30" s="220"/>
    </row>
    <row r="31" spans="1:10" s="85" customFormat="1" ht="27" x14ac:dyDescent="0.2">
      <c r="A31" s="57" t="s">
        <v>284</v>
      </c>
      <c r="B31" s="106" t="s">
        <v>285</v>
      </c>
      <c r="C31" s="109">
        <v>1</v>
      </c>
      <c r="D31" s="107"/>
      <c r="E31" s="107"/>
      <c r="F31" s="70">
        <f t="shared" si="2"/>
        <v>0</v>
      </c>
      <c r="G31" s="70">
        <f t="shared" si="3"/>
        <v>0</v>
      </c>
      <c r="I31" s="220"/>
      <c r="J31" s="220"/>
    </row>
    <row r="32" spans="1:10" s="85" customFormat="1" x14ac:dyDescent="0.2">
      <c r="A32" s="57" t="s">
        <v>286</v>
      </c>
      <c r="B32" s="110" t="s">
        <v>287</v>
      </c>
      <c r="C32" s="111"/>
      <c r="D32" s="112"/>
      <c r="E32" s="112"/>
      <c r="F32" s="61"/>
      <c r="G32" s="61"/>
      <c r="I32" s="220"/>
      <c r="J32" s="220"/>
    </row>
    <row r="33" spans="1:10" s="85" customFormat="1" ht="27" x14ac:dyDescent="0.2">
      <c r="A33" s="57" t="s">
        <v>288</v>
      </c>
      <c r="B33" s="113" t="s">
        <v>289</v>
      </c>
      <c r="C33" s="109">
        <v>1</v>
      </c>
      <c r="D33" s="107"/>
      <c r="E33" s="107"/>
      <c r="F33" s="70">
        <f>C33*D33</f>
        <v>0</v>
      </c>
      <c r="G33" s="70">
        <f>C33*E33</f>
        <v>0</v>
      </c>
      <c r="I33" s="220"/>
      <c r="J33" s="220"/>
    </row>
    <row r="34" spans="1:10" s="85" customFormat="1" x14ac:dyDescent="0.2">
      <c r="A34" s="57" t="s">
        <v>290</v>
      </c>
      <c r="B34" s="58" t="s">
        <v>291</v>
      </c>
      <c r="C34" s="92">
        <v>1</v>
      </c>
      <c r="D34" s="97"/>
      <c r="E34" s="97"/>
      <c r="F34" s="61">
        <f t="shared" si="2"/>
        <v>0</v>
      </c>
      <c r="G34" s="61">
        <f t="shared" si="3"/>
        <v>0</v>
      </c>
      <c r="I34" s="220"/>
      <c r="J34" s="220"/>
    </row>
    <row r="35" spans="1:10" s="71" customFormat="1" ht="54" x14ac:dyDescent="0.2">
      <c r="A35" s="57" t="s">
        <v>292</v>
      </c>
      <c r="B35" s="114" t="s">
        <v>293</v>
      </c>
      <c r="C35" s="96">
        <v>1</v>
      </c>
      <c r="D35" s="97"/>
      <c r="E35" s="97"/>
      <c r="F35" s="61">
        <f t="shared" si="2"/>
        <v>0</v>
      </c>
      <c r="G35" s="61">
        <f t="shared" si="3"/>
        <v>0</v>
      </c>
      <c r="H35" s="49"/>
      <c r="I35" s="220"/>
      <c r="J35" s="220"/>
    </row>
    <row r="36" spans="1:10" s="65" customFormat="1" x14ac:dyDescent="0.2">
      <c r="A36" s="57" t="s">
        <v>294</v>
      </c>
      <c r="B36" s="99" t="s">
        <v>295</v>
      </c>
      <c r="C36" s="96">
        <v>1</v>
      </c>
      <c r="D36" s="97"/>
      <c r="E36" s="97"/>
      <c r="F36" s="61">
        <f t="shared" si="2"/>
        <v>0</v>
      </c>
      <c r="G36" s="61">
        <f t="shared" si="3"/>
        <v>0</v>
      </c>
      <c r="I36" s="220"/>
      <c r="J36" s="220"/>
    </row>
    <row r="37" spans="1:10" x14ac:dyDescent="0.2">
      <c r="A37" s="55"/>
      <c r="B37" s="115" t="s">
        <v>17</v>
      </c>
      <c r="C37" s="116"/>
      <c r="D37" s="112"/>
      <c r="E37" s="112"/>
      <c r="F37" s="117">
        <f>SUM(F4:F36)</f>
        <v>0</v>
      </c>
      <c r="G37" s="117">
        <f>SUM(G4:G36)</f>
        <v>0</v>
      </c>
    </row>
  </sheetData>
  <mergeCells count="1">
    <mergeCell ref="A1:B1"/>
  </mergeCells>
  <printOptions horizontalCentered="1"/>
  <pageMargins left="0.28999999999999998" right="0.24" top="0.85" bottom="0.63" header="0.51181102362204722" footer="0.38"/>
  <pageSetup paperSize="9" orientation="portrait" useFirstPageNumber="1" verticalDpi="300" r:id="rId1"/>
  <headerFooter alignWithMargins="0">
    <oddHeader>&amp;C 
GYENGEÁRAM KÖLTSÉGVETÉS</oddHeader>
    <oddFooter>&amp;C&amp;P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2" sqref="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390</v>
      </c>
      <c r="C2" s="8" t="s">
        <v>391</v>
      </c>
      <c r="D2" s="9">
        <v>70</v>
      </c>
      <c r="E2" s="7" t="s">
        <v>2</v>
      </c>
      <c r="F2" s="9">
        <v>0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Előregyártott épületszerkezeti elem elhelyezése és szerelése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workbookViewId="0">
      <selection activeCell="G2" sqref="G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12.42578125" style="9" customWidth="1"/>
    <col min="5" max="5" width="6.7109375" style="7" customWidth="1"/>
    <col min="6" max="7" width="8.28515625" style="9" customWidth="1"/>
    <col min="8" max="8" width="10.28515625" style="9" customWidth="1"/>
    <col min="9" max="9" width="13.85546875" style="9" bestFit="1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392</v>
      </c>
      <c r="C2" s="8" t="s">
        <v>546</v>
      </c>
      <c r="D2" s="9">
        <v>300</v>
      </c>
      <c r="E2" s="7" t="s">
        <v>22</v>
      </c>
      <c r="F2" s="9">
        <v>0</v>
      </c>
      <c r="H2" s="9">
        <f>ROUND(D2*F2, 0)</f>
        <v>0</v>
      </c>
      <c r="I2" s="200">
        <f>ROUND(D2*G2, 0)</f>
        <v>0</v>
      </c>
    </row>
    <row r="3" spans="1:9" x14ac:dyDescent="0.25">
      <c r="I3" s="200"/>
    </row>
    <row r="4" spans="1:9" ht="51" x14ac:dyDescent="0.25">
      <c r="A4" s="6">
        <v>2</v>
      </c>
      <c r="B4" s="7" t="s">
        <v>393</v>
      </c>
      <c r="C4" s="8" t="s">
        <v>547</v>
      </c>
      <c r="D4" s="9">
        <v>264</v>
      </c>
      <c r="E4" s="7" t="s">
        <v>22</v>
      </c>
      <c r="F4" s="9">
        <v>0</v>
      </c>
      <c r="H4" s="9">
        <f>ROUND(D4*F4, 0)</f>
        <v>0</v>
      </c>
      <c r="I4" s="200">
        <f>ROUND(D4*G4, 0)</f>
        <v>0</v>
      </c>
    </row>
    <row r="5" spans="1:9" x14ac:dyDescent="0.25">
      <c r="I5" s="200"/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201">
        <f>ROUND(SUM(I2:I5),0)</f>
        <v>0</v>
      </c>
    </row>
    <row r="10" spans="1:9" x14ac:dyDescent="0.25">
      <c r="D10" s="198"/>
      <c r="E10" s="199"/>
      <c r="G10" s="199"/>
      <c r="I10" s="200"/>
    </row>
    <row r="11" spans="1:9" x14ac:dyDescent="0.25">
      <c r="D11" s="198"/>
      <c r="E11" s="199"/>
      <c r="G11" s="199"/>
      <c r="I11" s="200"/>
    </row>
    <row r="12" spans="1:9" x14ac:dyDescent="0.25">
      <c r="I12" s="200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Útburkolatalap és makadámburkolat készítése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" sqref="F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394</v>
      </c>
      <c r="C2" s="8" t="s">
        <v>395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397</v>
      </c>
      <c r="C4" s="8" t="s">
        <v>398</v>
      </c>
      <c r="D4" s="9">
        <v>1500</v>
      </c>
      <c r="E4" s="7" t="s">
        <v>3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399</v>
      </c>
      <c r="C2" s="8" t="s">
        <v>400</v>
      </c>
      <c r="D2" s="9">
        <v>1860</v>
      </c>
      <c r="E2" s="7" t="s">
        <v>3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Dúcolás, földpartmegtámasztás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401</v>
      </c>
      <c r="C2" s="8" t="s">
        <v>402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Víztelenítés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2" sqref="F2:G10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403</v>
      </c>
      <c r="C2" s="8" t="s">
        <v>404</v>
      </c>
      <c r="D2" s="9">
        <v>6</v>
      </c>
      <c r="E2" s="7" t="s">
        <v>198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403</v>
      </c>
      <c r="C4" s="8" t="s">
        <v>405</v>
      </c>
      <c r="D4" s="9">
        <v>6</v>
      </c>
      <c r="E4" s="7" t="s">
        <v>198</v>
      </c>
      <c r="H4" s="9">
        <f>ROUND(D4*F4, 0)</f>
        <v>0</v>
      </c>
      <c r="I4" s="9">
        <f>ROUND(D4*G4, 0)</f>
        <v>0</v>
      </c>
    </row>
    <row r="6" spans="1:9" ht="25.5" x14ac:dyDescent="0.25">
      <c r="A6" s="6">
        <v>3</v>
      </c>
      <c r="B6" s="7" t="s">
        <v>406</v>
      </c>
      <c r="C6" s="8" t="s">
        <v>407</v>
      </c>
      <c r="D6" s="9">
        <v>1</v>
      </c>
      <c r="E6" s="7" t="s">
        <v>396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408</v>
      </c>
      <c r="C8" s="8" t="s">
        <v>409</v>
      </c>
      <c r="D8" s="9">
        <v>1</v>
      </c>
      <c r="E8" s="7" t="s">
        <v>396</v>
      </c>
      <c r="H8" s="9">
        <f>ROUND(D8*F8, 0)</f>
        <v>0</v>
      </c>
      <c r="I8" s="9">
        <f>ROUND(D8*G8, 0)</f>
        <v>0</v>
      </c>
    </row>
    <row r="10" spans="1:9" ht="25.5" x14ac:dyDescent="0.25">
      <c r="A10" s="6">
        <v>5</v>
      </c>
      <c r="B10" s="7" t="s">
        <v>410</v>
      </c>
      <c r="C10" s="8" t="s">
        <v>411</v>
      </c>
      <c r="D10" s="9">
        <v>14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s="10" customFormat="1" x14ac:dyDescent="0.25">
      <c r="A12" s="2"/>
      <c r="B12" s="3"/>
      <c r="C12" s="3" t="s">
        <v>17</v>
      </c>
      <c r="D12" s="4"/>
      <c r="E12" s="3"/>
      <c r="F12" s="4"/>
      <c r="G12" s="4"/>
      <c r="H12" s="4">
        <f>ROUND(SUM(H2:H11),0)</f>
        <v>0</v>
      </c>
      <c r="I12" s="4">
        <f>ROUND(SUM(I2:I11),0)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F2" sqref="F2:G2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412</v>
      </c>
      <c r="C2" s="8" t="s">
        <v>413</v>
      </c>
      <c r="D2" s="9">
        <v>8</v>
      </c>
      <c r="E2" s="7" t="s">
        <v>22</v>
      </c>
      <c r="H2" s="9">
        <f>ROUND(D2*F2, 0)</f>
        <v>0</v>
      </c>
      <c r="I2" s="9">
        <f>ROUND(D2*G2, 0)</f>
        <v>0</v>
      </c>
    </row>
    <row r="4" spans="1:9" ht="54" x14ac:dyDescent="0.25">
      <c r="A4" s="6">
        <v>2</v>
      </c>
      <c r="B4" s="7" t="s">
        <v>23</v>
      </c>
      <c r="C4" s="8" t="s">
        <v>24</v>
      </c>
      <c r="D4" s="9">
        <v>1930</v>
      </c>
      <c r="E4" s="7" t="s">
        <v>22</v>
      </c>
      <c r="H4" s="9">
        <f>ROUND(D4*F4, 0)</f>
        <v>0</v>
      </c>
      <c r="I4" s="9">
        <f>ROUND(D4*G4, 0)</f>
        <v>0</v>
      </c>
    </row>
    <row r="6" spans="1:9" ht="66.75" x14ac:dyDescent="0.25">
      <c r="A6" s="6">
        <v>3</v>
      </c>
      <c r="B6" s="7" t="s">
        <v>27</v>
      </c>
      <c r="C6" s="8" t="s">
        <v>28</v>
      </c>
      <c r="D6" s="9">
        <v>19</v>
      </c>
      <c r="E6" s="7" t="s">
        <v>22</v>
      </c>
      <c r="H6" s="9">
        <f>ROUND(D6*F6, 0)</f>
        <v>0</v>
      </c>
      <c r="I6" s="9">
        <f>ROUND(D6*G6, 0)</f>
        <v>0</v>
      </c>
    </row>
    <row r="8" spans="1:9" ht="76.5" x14ac:dyDescent="0.25">
      <c r="A8" s="6">
        <v>4</v>
      </c>
      <c r="B8" s="7" t="s">
        <v>29</v>
      </c>
      <c r="C8" s="8" t="s">
        <v>30</v>
      </c>
      <c r="D8" s="9">
        <v>536</v>
      </c>
      <c r="E8" s="7" t="s">
        <v>22</v>
      </c>
      <c r="H8" s="9">
        <f>ROUND(D8*F8, 0)</f>
        <v>0</v>
      </c>
      <c r="I8" s="9">
        <f>ROUND(D8*G8, 0)</f>
        <v>0</v>
      </c>
    </row>
    <row r="10" spans="1:9" ht="76.5" x14ac:dyDescent="0.25">
      <c r="A10" s="6">
        <v>5</v>
      </c>
      <c r="B10" s="7" t="s">
        <v>414</v>
      </c>
      <c r="C10" s="8" t="s">
        <v>415</v>
      </c>
      <c r="D10" s="9">
        <v>1131</v>
      </c>
      <c r="E10" s="7" t="s">
        <v>22</v>
      </c>
      <c r="H10" s="9">
        <f>ROUND(D10*F10, 0)</f>
        <v>0</v>
      </c>
      <c r="I10" s="9">
        <f>ROUND(D10*G10, 0)</f>
        <v>0</v>
      </c>
    </row>
    <row r="12" spans="1:9" ht="63.75" x14ac:dyDescent="0.25">
      <c r="A12" s="6">
        <v>6</v>
      </c>
      <c r="B12" s="7" t="s">
        <v>416</v>
      </c>
      <c r="C12" s="8" t="s">
        <v>417</v>
      </c>
      <c r="D12" s="9">
        <v>215</v>
      </c>
      <c r="E12" s="7" t="s">
        <v>22</v>
      </c>
      <c r="H12" s="9">
        <f>ROUND(D12*F12, 0)</f>
        <v>0</v>
      </c>
      <c r="I12" s="9">
        <f>ROUND(D12*G12, 0)</f>
        <v>0</v>
      </c>
    </row>
    <row r="14" spans="1:9" ht="51" x14ac:dyDescent="0.25">
      <c r="A14" s="6">
        <v>7</v>
      </c>
      <c r="B14" s="7" t="s">
        <v>418</v>
      </c>
      <c r="C14" s="8" t="s">
        <v>419</v>
      </c>
      <c r="D14" s="9">
        <v>166</v>
      </c>
      <c r="E14" s="7" t="s">
        <v>22</v>
      </c>
      <c r="H14" s="9">
        <f>ROUND(D14*F14, 0)</f>
        <v>0</v>
      </c>
      <c r="I14" s="9">
        <f>ROUND(D14*G14, 0)</f>
        <v>0</v>
      </c>
    </row>
    <row r="16" spans="1:9" ht="25.5" x14ac:dyDescent="0.25">
      <c r="A16" s="6">
        <v>8</v>
      </c>
      <c r="B16" s="7" t="s">
        <v>420</v>
      </c>
      <c r="C16" s="8" t="s">
        <v>421</v>
      </c>
      <c r="D16" s="9">
        <v>536</v>
      </c>
      <c r="E16" s="7" t="s">
        <v>22</v>
      </c>
      <c r="H16" s="9">
        <f>ROUND(D16*F16, 0)</f>
        <v>0</v>
      </c>
      <c r="I16" s="9">
        <f>ROUND(D16*G16, 0)</f>
        <v>0</v>
      </c>
    </row>
    <row r="18" spans="1:9" ht="25.5" x14ac:dyDescent="0.25">
      <c r="A18" s="6">
        <v>9</v>
      </c>
      <c r="B18" s="7" t="s">
        <v>43</v>
      </c>
      <c r="C18" s="8" t="s">
        <v>44</v>
      </c>
      <c r="D18" s="9">
        <v>1131</v>
      </c>
      <c r="E18" s="7" t="s">
        <v>22</v>
      </c>
      <c r="H18" s="9">
        <f>ROUND(D18*F18, 0)</f>
        <v>0</v>
      </c>
      <c r="I18" s="9">
        <f>ROUND(D18*G18, 0)</f>
        <v>0</v>
      </c>
    </row>
    <row r="20" spans="1:9" ht="25.5" x14ac:dyDescent="0.25">
      <c r="A20" s="6">
        <v>10</v>
      </c>
      <c r="B20" s="7" t="s">
        <v>422</v>
      </c>
      <c r="C20" s="8" t="s">
        <v>423</v>
      </c>
      <c r="D20" s="9">
        <v>215</v>
      </c>
      <c r="E20" s="7" t="s">
        <v>22</v>
      </c>
      <c r="H20" s="9">
        <f>ROUND(D20*F20, 0)</f>
        <v>0</v>
      </c>
      <c r="I20" s="9">
        <f>ROUND(D20*G20, 0)</f>
        <v>0</v>
      </c>
    </row>
    <row r="22" spans="1:9" ht="25.5" x14ac:dyDescent="0.25">
      <c r="A22" s="6">
        <v>11</v>
      </c>
      <c r="B22" s="7" t="s">
        <v>424</v>
      </c>
      <c r="C22" s="8" t="s">
        <v>425</v>
      </c>
      <c r="D22" s="9">
        <v>1930</v>
      </c>
      <c r="E22" s="7" t="s">
        <v>22</v>
      </c>
      <c r="H22" s="9">
        <f>ROUND(D22*F22, 0)</f>
        <v>0</v>
      </c>
      <c r="I22" s="9">
        <f>ROUND(D22*G22, 0)</f>
        <v>0</v>
      </c>
    </row>
    <row r="24" spans="1:9" ht="41.25" x14ac:dyDescent="0.25">
      <c r="A24" s="6">
        <v>12</v>
      </c>
      <c r="B24" s="7" t="s">
        <v>49</v>
      </c>
      <c r="C24" s="8" t="s">
        <v>426</v>
      </c>
      <c r="D24" s="9">
        <v>8</v>
      </c>
      <c r="E24" s="7" t="s">
        <v>2</v>
      </c>
      <c r="H24" s="9">
        <f>ROUND(D24*F24, 0)</f>
        <v>0</v>
      </c>
      <c r="I24" s="9">
        <f>ROUND(D24*G24, 0)</f>
        <v>0</v>
      </c>
    </row>
    <row r="26" spans="1:9" s="10" customFormat="1" x14ac:dyDescent="0.25">
      <c r="A26" s="2"/>
      <c r="B26" s="3"/>
      <c r="C26" s="3" t="s">
        <v>17</v>
      </c>
      <c r="D26" s="4"/>
      <c r="E26" s="3"/>
      <c r="F26" s="4"/>
      <c r="G26" s="4"/>
      <c r="H26" s="4">
        <f>ROUND(SUM(H2:H25),0)</f>
        <v>0</v>
      </c>
      <c r="I26" s="4">
        <f>ROUND(SUM(I2:I25),0)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5" workbookViewId="0">
      <selection activeCell="F2" sqref="F2:G29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427</v>
      </c>
      <c r="C2" s="8" t="s">
        <v>428</v>
      </c>
      <c r="D2" s="9">
        <v>3</v>
      </c>
      <c r="E2" s="7" t="s">
        <v>1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548</v>
      </c>
      <c r="C4" s="8" t="s">
        <v>549</v>
      </c>
      <c r="D4" s="9">
        <v>15</v>
      </c>
      <c r="E4" s="7" t="s">
        <v>1</v>
      </c>
      <c r="H4" s="9">
        <f>ROUND(D4*F4, 0)</f>
        <v>0</v>
      </c>
      <c r="I4" s="9">
        <f>ROUND(D4*G4, 0)</f>
        <v>0</v>
      </c>
    </row>
    <row r="6" spans="1:9" ht="76.5" x14ac:dyDescent="0.25">
      <c r="A6" s="6">
        <v>3</v>
      </c>
      <c r="B6" s="7" t="s">
        <v>429</v>
      </c>
      <c r="C6" s="8" t="s">
        <v>430</v>
      </c>
      <c r="D6" s="9">
        <v>314</v>
      </c>
      <c r="E6" s="7" t="s">
        <v>1</v>
      </c>
      <c r="H6" s="9">
        <f>ROUND(D6*F6, 0)</f>
        <v>0</v>
      </c>
      <c r="I6" s="9">
        <f>ROUND(D6*G6, 0)</f>
        <v>0</v>
      </c>
    </row>
    <row r="8" spans="1:9" ht="76.5" x14ac:dyDescent="0.25">
      <c r="A8" s="6">
        <v>4</v>
      </c>
      <c r="B8" s="7" t="s">
        <v>431</v>
      </c>
      <c r="C8" s="8" t="s">
        <v>432</v>
      </c>
      <c r="D8" s="9">
        <v>279</v>
      </c>
      <c r="E8" s="7" t="s">
        <v>1</v>
      </c>
      <c r="H8" s="9">
        <f>ROUND(D8*F8, 0)</f>
        <v>0</v>
      </c>
      <c r="I8" s="9">
        <f>ROUND(D8*G8, 0)</f>
        <v>0</v>
      </c>
    </row>
    <row r="10" spans="1:9" ht="38.25" x14ac:dyDescent="0.25">
      <c r="A10" s="6">
        <v>5</v>
      </c>
      <c r="B10" s="7" t="s">
        <v>433</v>
      </c>
      <c r="C10" s="8" t="s">
        <v>434</v>
      </c>
      <c r="D10" s="9">
        <v>20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ht="38.25" x14ac:dyDescent="0.25">
      <c r="A12" s="6">
        <v>6</v>
      </c>
      <c r="B12" s="7" t="s">
        <v>435</v>
      </c>
      <c r="C12" s="8" t="s">
        <v>550</v>
      </c>
      <c r="D12" s="9">
        <v>1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ht="63.75" x14ac:dyDescent="0.25">
      <c r="A14" s="6">
        <v>7</v>
      </c>
      <c r="B14" s="7" t="s">
        <v>436</v>
      </c>
      <c r="C14" s="8" t="s">
        <v>551</v>
      </c>
      <c r="D14" s="9">
        <v>1</v>
      </c>
      <c r="E14" s="7" t="s">
        <v>396</v>
      </c>
      <c r="H14" s="9">
        <f>ROUND(D14*F14, 0)</f>
        <v>0</v>
      </c>
      <c r="I14" s="9">
        <f>ROUND(D14*G14, 0)</f>
        <v>0</v>
      </c>
    </row>
    <row r="16" spans="1:9" ht="38.25" x14ac:dyDescent="0.25">
      <c r="A16" s="6">
        <v>8</v>
      </c>
      <c r="B16" s="7" t="s">
        <v>437</v>
      </c>
      <c r="C16" s="8" t="s">
        <v>438</v>
      </c>
      <c r="D16" s="9">
        <v>4</v>
      </c>
      <c r="E16" s="7" t="s">
        <v>2</v>
      </c>
      <c r="H16" s="9">
        <f>ROUND(D16*F16, 0)</f>
        <v>0</v>
      </c>
      <c r="I16" s="9">
        <f>ROUND(D16*G16, 0)</f>
        <v>0</v>
      </c>
    </row>
    <row r="18" spans="1:9" ht="76.5" x14ac:dyDescent="0.25">
      <c r="A18" s="6">
        <v>9</v>
      </c>
      <c r="B18" s="7" t="s">
        <v>439</v>
      </c>
      <c r="C18" s="8" t="s">
        <v>552</v>
      </c>
      <c r="D18" s="9">
        <v>1</v>
      </c>
      <c r="E18" s="7" t="s">
        <v>2</v>
      </c>
      <c r="H18" s="9">
        <f>ROUND(D18*F18, 0)</f>
        <v>0</v>
      </c>
      <c r="I18" s="9">
        <f>ROUND(D18*G18, 0)</f>
        <v>0</v>
      </c>
    </row>
    <row r="19" spans="1:9" ht="25.5" x14ac:dyDescent="0.25">
      <c r="C19" s="8" t="s">
        <v>440</v>
      </c>
    </row>
    <row r="21" spans="1:9" ht="51" x14ac:dyDescent="0.25">
      <c r="A21" s="6">
        <v>10</v>
      </c>
      <c r="B21" s="7" t="s">
        <v>441</v>
      </c>
      <c r="C21" s="8" t="s">
        <v>442</v>
      </c>
      <c r="D21" s="9">
        <v>126</v>
      </c>
      <c r="E21" s="7" t="s">
        <v>2</v>
      </c>
      <c r="H21" s="9">
        <f>ROUND(D21*F21, 0)</f>
        <v>0</v>
      </c>
      <c r="I21" s="9">
        <f>ROUND(D21*G21, 0)</f>
        <v>0</v>
      </c>
    </row>
    <row r="23" spans="1:9" ht="63.75" x14ac:dyDescent="0.25">
      <c r="A23" s="6">
        <v>11</v>
      </c>
      <c r="B23" s="7" t="s">
        <v>443</v>
      </c>
      <c r="C23" s="8" t="s">
        <v>444</v>
      </c>
      <c r="D23" s="9">
        <v>11</v>
      </c>
      <c r="E23" s="7" t="s">
        <v>2</v>
      </c>
      <c r="H23" s="9">
        <f>ROUND(D23*F23, 0)</f>
        <v>0</v>
      </c>
      <c r="I23" s="9">
        <f>ROUND(D23*G23, 0)</f>
        <v>0</v>
      </c>
    </row>
    <row r="25" spans="1:9" ht="63.75" x14ac:dyDescent="0.25">
      <c r="A25" s="6">
        <v>12</v>
      </c>
      <c r="B25" s="7" t="s">
        <v>445</v>
      </c>
      <c r="C25" s="8" t="s">
        <v>446</v>
      </c>
      <c r="D25" s="9">
        <v>4</v>
      </c>
      <c r="E25" s="7" t="s">
        <v>2</v>
      </c>
      <c r="H25" s="9">
        <f>ROUND(D25*F25, 0)</f>
        <v>0</v>
      </c>
      <c r="I25" s="9">
        <f>ROUND(D25*G25, 0)</f>
        <v>0</v>
      </c>
    </row>
    <row r="27" spans="1:9" ht="51" x14ac:dyDescent="0.25">
      <c r="A27" s="6">
        <v>13</v>
      </c>
      <c r="B27" s="7" t="s">
        <v>447</v>
      </c>
      <c r="C27" s="8" t="s">
        <v>448</v>
      </c>
      <c r="D27" s="9">
        <v>10</v>
      </c>
      <c r="E27" s="7" t="s">
        <v>2</v>
      </c>
      <c r="H27" s="9">
        <f>ROUND(D27*F27, 0)</f>
        <v>0</v>
      </c>
      <c r="I27" s="9">
        <f>ROUND(D27*G27, 0)</f>
        <v>0</v>
      </c>
    </row>
    <row r="29" spans="1:9" ht="25.5" x14ac:dyDescent="0.25">
      <c r="A29" s="6">
        <v>14</v>
      </c>
      <c r="B29" s="7" t="s">
        <v>449</v>
      </c>
      <c r="C29" s="8" t="s">
        <v>450</v>
      </c>
      <c r="D29" s="9">
        <v>715</v>
      </c>
      <c r="E29" s="7" t="s">
        <v>1</v>
      </c>
      <c r="H29" s="9">
        <f>ROUND(D29*F29, 0)</f>
        <v>0</v>
      </c>
      <c r="I29" s="9">
        <f>ROUND(D29*G29, 0)</f>
        <v>0</v>
      </c>
    </row>
    <row r="31" spans="1:9" s="10" customFormat="1" x14ac:dyDescent="0.25">
      <c r="A31" s="2"/>
      <c r="B31" s="3"/>
      <c r="C31" s="3" t="s">
        <v>17</v>
      </c>
      <c r="D31" s="4"/>
      <c r="E31" s="3"/>
      <c r="F31" s="4"/>
      <c r="G31" s="4"/>
      <c r="H31" s="4">
        <f>ROUND(SUM(H2:H30),0)</f>
        <v>0</v>
      </c>
      <c r="I31" s="4">
        <f>ROUND(SUM(I2:I30),0)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Közműcsatorna-építés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" sqref="F2:G6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451</v>
      </c>
      <c r="C2" s="8" t="s">
        <v>553</v>
      </c>
      <c r="D2" s="9">
        <v>106</v>
      </c>
      <c r="E2" s="7" t="s">
        <v>1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452</v>
      </c>
      <c r="C4" s="8" t="s">
        <v>453</v>
      </c>
      <c r="D4" s="9">
        <v>715</v>
      </c>
      <c r="E4" s="7" t="s">
        <v>1</v>
      </c>
      <c r="H4" s="9">
        <f>ROUND(D4*F4, 0)</f>
        <v>0</v>
      </c>
      <c r="I4" s="9">
        <f>ROUND(D4*G4, 0)</f>
        <v>0</v>
      </c>
    </row>
    <row r="6" spans="1:9" ht="25.5" x14ac:dyDescent="0.25">
      <c r="A6" s="6">
        <v>3</v>
      </c>
      <c r="B6" s="7" t="s">
        <v>454</v>
      </c>
      <c r="C6" s="8" t="s">
        <v>455</v>
      </c>
      <c r="D6" s="9">
        <v>106</v>
      </c>
      <c r="E6" s="7" t="s">
        <v>1</v>
      </c>
      <c r="H6" s="9">
        <f>ROUND(D6*F6, 0)</f>
        <v>0</v>
      </c>
      <c r="I6" s="9">
        <f>ROUND(D6*G6, 0)</f>
        <v>0</v>
      </c>
    </row>
    <row r="8" spans="1:9" s="10" customFormat="1" x14ac:dyDescent="0.25">
      <c r="A8" s="2"/>
      <c r="B8" s="3"/>
      <c r="C8" s="3" t="s">
        <v>17</v>
      </c>
      <c r="D8" s="4"/>
      <c r="E8" s="3"/>
      <c r="F8" s="4"/>
      <c r="G8" s="4"/>
      <c r="H8" s="4">
        <f>ROUND(SUM(H2:H7),0)</f>
        <v>0</v>
      </c>
      <c r="I8" s="4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Közműcsővezetékek és -szerelvények szerelése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456</v>
      </c>
      <c r="C2" s="8" t="s">
        <v>457</v>
      </c>
      <c r="D2" s="9">
        <v>8</v>
      </c>
      <c r="E2" s="7" t="s">
        <v>22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Betonpálya-burkolat készítése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458</v>
      </c>
      <c r="C2" s="8" t="s">
        <v>459</v>
      </c>
      <c r="D2" s="9">
        <v>1</v>
      </c>
      <c r="E2" s="7" t="s">
        <v>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Környezetvédelmi berendezések, mentesítések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" sqref="F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394</v>
      </c>
      <c r="C2" s="8" t="s">
        <v>395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397</v>
      </c>
      <c r="C4" s="8" t="s">
        <v>398</v>
      </c>
      <c r="D4" s="9">
        <v>1056</v>
      </c>
      <c r="E4" s="7" t="s">
        <v>3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399</v>
      </c>
      <c r="C2" s="8" t="s">
        <v>400</v>
      </c>
      <c r="D2" s="9">
        <v>1267</v>
      </c>
      <c r="E2" s="7" t="s">
        <v>3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Dúcolás, földpartmegtámasztás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401</v>
      </c>
      <c r="C2" s="8" t="s">
        <v>402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Víztelenítés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" sqref="F2:F1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403</v>
      </c>
      <c r="C2" s="8" t="s">
        <v>404</v>
      </c>
      <c r="D2" s="9">
        <v>4</v>
      </c>
      <c r="E2" s="7" t="s">
        <v>198</v>
      </c>
      <c r="G2" s="9">
        <v>0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403</v>
      </c>
      <c r="C4" s="8" t="s">
        <v>405</v>
      </c>
      <c r="D4" s="9">
        <v>4</v>
      </c>
      <c r="E4" s="7" t="s">
        <v>198</v>
      </c>
      <c r="G4" s="9">
        <v>0</v>
      </c>
      <c r="H4" s="9">
        <f>ROUND(D4*F4, 0)</f>
        <v>0</v>
      </c>
      <c r="I4" s="9">
        <f>ROUND(D4*G4, 0)</f>
        <v>0</v>
      </c>
    </row>
    <row r="6" spans="1:9" ht="25.5" x14ac:dyDescent="0.25">
      <c r="A6" s="6">
        <v>3</v>
      </c>
      <c r="B6" s="7" t="s">
        <v>406</v>
      </c>
      <c r="C6" s="8" t="s">
        <v>407</v>
      </c>
      <c r="D6" s="9">
        <v>1</v>
      </c>
      <c r="E6" s="7" t="s">
        <v>396</v>
      </c>
      <c r="G6" s="9">
        <v>0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408</v>
      </c>
      <c r="C8" s="8" t="s">
        <v>409</v>
      </c>
      <c r="D8" s="9">
        <v>1</v>
      </c>
      <c r="E8" s="7" t="s">
        <v>396</v>
      </c>
      <c r="G8" s="9">
        <v>0</v>
      </c>
      <c r="H8" s="9">
        <f>ROUND(D8*F8, 0)</f>
        <v>0</v>
      </c>
      <c r="I8" s="9">
        <f>ROUND(D8*G8, 0)</f>
        <v>0</v>
      </c>
    </row>
    <row r="10" spans="1:9" ht="25.5" x14ac:dyDescent="0.25">
      <c r="A10" s="6">
        <v>5</v>
      </c>
      <c r="B10" s="7" t="s">
        <v>410</v>
      </c>
      <c r="C10" s="8" t="s">
        <v>411</v>
      </c>
      <c r="D10" s="9">
        <v>10</v>
      </c>
      <c r="E10" s="7" t="s">
        <v>2</v>
      </c>
      <c r="G10" s="9">
        <v>0</v>
      </c>
      <c r="H10" s="9">
        <f>ROUND(D10*F10, 0)</f>
        <v>0</v>
      </c>
      <c r="I10" s="9">
        <f>ROUND(D10*G10, 0)</f>
        <v>0</v>
      </c>
    </row>
    <row r="12" spans="1:9" ht="38.25" x14ac:dyDescent="0.25">
      <c r="A12" s="6">
        <v>6</v>
      </c>
      <c r="B12" s="7" t="s">
        <v>460</v>
      </c>
      <c r="C12" s="8" t="s">
        <v>461</v>
      </c>
      <c r="D12" s="9">
        <v>1</v>
      </c>
      <c r="E12" s="7" t="s">
        <v>2</v>
      </c>
      <c r="G12" s="9">
        <v>0</v>
      </c>
      <c r="H12" s="9">
        <f>ROUND(D12*F12, 0)</f>
        <v>0</v>
      </c>
      <c r="I12" s="9">
        <f>ROUND(D12*G12, 0)</f>
        <v>0</v>
      </c>
    </row>
    <row r="14" spans="1:9" s="10" customFormat="1" x14ac:dyDescent="0.25">
      <c r="A14" s="2"/>
      <c r="B14" s="3"/>
      <c r="C14" s="3" t="s">
        <v>17</v>
      </c>
      <c r="D14" s="4"/>
      <c r="E14" s="3"/>
      <c r="F14" s="4"/>
      <c r="G14" s="4"/>
      <c r="H14" s="4">
        <f>ROUND(SUM(H2:H13),0)</f>
        <v>0</v>
      </c>
      <c r="I14" s="4">
        <f>ROUND(SUM(I2:I13),0)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F2" sqref="F2:G2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412</v>
      </c>
      <c r="C2" s="8" t="s">
        <v>413</v>
      </c>
      <c r="D2" s="9">
        <v>12</v>
      </c>
      <c r="E2" s="7" t="s">
        <v>22</v>
      </c>
      <c r="H2" s="9">
        <f>ROUND(D2*F2, 0)</f>
        <v>0</v>
      </c>
      <c r="I2" s="9">
        <f>ROUND(D2*G2, 0)</f>
        <v>0</v>
      </c>
    </row>
    <row r="4" spans="1:9" ht="54" x14ac:dyDescent="0.25">
      <c r="A4" s="6">
        <v>2</v>
      </c>
      <c r="B4" s="7" t="s">
        <v>23</v>
      </c>
      <c r="C4" s="8" t="s">
        <v>24</v>
      </c>
      <c r="D4" s="9">
        <v>1346</v>
      </c>
      <c r="E4" s="7" t="s">
        <v>22</v>
      </c>
      <c r="H4" s="9">
        <f>ROUND(D4*F4, 0)</f>
        <v>0</v>
      </c>
      <c r="I4" s="9">
        <f>ROUND(D4*G4, 0)</f>
        <v>0</v>
      </c>
    </row>
    <row r="6" spans="1:9" ht="66.75" x14ac:dyDescent="0.25">
      <c r="A6" s="6">
        <v>3</v>
      </c>
      <c r="B6" s="7" t="s">
        <v>27</v>
      </c>
      <c r="C6" s="8" t="s">
        <v>28</v>
      </c>
      <c r="D6" s="9">
        <v>14</v>
      </c>
      <c r="E6" s="7" t="s">
        <v>22</v>
      </c>
      <c r="H6" s="9">
        <f>ROUND(D6*F6, 0)</f>
        <v>0</v>
      </c>
      <c r="I6" s="9">
        <f>ROUND(D6*G6, 0)</f>
        <v>0</v>
      </c>
    </row>
    <row r="8" spans="1:9" ht="76.5" x14ac:dyDescent="0.25">
      <c r="A8" s="6">
        <v>4</v>
      </c>
      <c r="B8" s="7" t="s">
        <v>29</v>
      </c>
      <c r="C8" s="8" t="s">
        <v>30</v>
      </c>
      <c r="D8" s="9">
        <v>396</v>
      </c>
      <c r="E8" s="7" t="s">
        <v>22</v>
      </c>
      <c r="H8" s="9">
        <f>ROUND(D8*F8, 0)</f>
        <v>0</v>
      </c>
      <c r="I8" s="9">
        <f>ROUND(D8*G8, 0)</f>
        <v>0</v>
      </c>
    </row>
    <row r="10" spans="1:9" ht="76.5" x14ac:dyDescent="0.25">
      <c r="A10" s="6">
        <v>5</v>
      </c>
      <c r="B10" s="7" t="s">
        <v>414</v>
      </c>
      <c r="C10" s="8" t="s">
        <v>415</v>
      </c>
      <c r="D10" s="9">
        <v>806</v>
      </c>
      <c r="E10" s="7" t="s">
        <v>22</v>
      </c>
      <c r="H10" s="9">
        <f>ROUND(D10*F10, 0)</f>
        <v>0</v>
      </c>
      <c r="I10" s="9">
        <f>ROUND(D10*G10, 0)</f>
        <v>0</v>
      </c>
    </row>
    <row r="12" spans="1:9" ht="63.75" x14ac:dyDescent="0.25">
      <c r="A12" s="6">
        <v>6</v>
      </c>
      <c r="B12" s="7" t="s">
        <v>416</v>
      </c>
      <c r="C12" s="8" t="s">
        <v>417</v>
      </c>
      <c r="D12" s="9">
        <v>158</v>
      </c>
      <c r="E12" s="7" t="s">
        <v>22</v>
      </c>
      <c r="H12" s="9">
        <f>ROUND(D12*F12, 0)</f>
        <v>0</v>
      </c>
      <c r="I12" s="9">
        <f>ROUND(D12*G12, 0)</f>
        <v>0</v>
      </c>
    </row>
    <row r="14" spans="1:9" ht="25.5" x14ac:dyDescent="0.25">
      <c r="A14" s="6">
        <v>7</v>
      </c>
      <c r="B14" s="7" t="s">
        <v>420</v>
      </c>
      <c r="C14" s="8" t="s">
        <v>421</v>
      </c>
      <c r="D14" s="9">
        <v>396</v>
      </c>
      <c r="E14" s="7" t="s">
        <v>22</v>
      </c>
      <c r="H14" s="9">
        <f>ROUND(D14*F14, 0)</f>
        <v>0</v>
      </c>
      <c r="I14" s="9">
        <f>ROUND(D14*G14, 0)</f>
        <v>0</v>
      </c>
    </row>
    <row r="16" spans="1:9" ht="25.5" x14ac:dyDescent="0.25">
      <c r="A16" s="6">
        <v>8</v>
      </c>
      <c r="B16" s="7" t="s">
        <v>43</v>
      </c>
      <c r="C16" s="8" t="s">
        <v>44</v>
      </c>
      <c r="D16" s="9">
        <v>806</v>
      </c>
      <c r="E16" s="7" t="s">
        <v>22</v>
      </c>
      <c r="H16" s="9">
        <f>ROUND(D16*F16, 0)</f>
        <v>0</v>
      </c>
      <c r="I16" s="9">
        <f>ROUND(D16*G16, 0)</f>
        <v>0</v>
      </c>
    </row>
    <row r="18" spans="1:9" ht="25.5" x14ac:dyDescent="0.25">
      <c r="A18" s="6">
        <v>9</v>
      </c>
      <c r="B18" s="7" t="s">
        <v>422</v>
      </c>
      <c r="C18" s="8" t="s">
        <v>423</v>
      </c>
      <c r="D18" s="9">
        <v>158</v>
      </c>
      <c r="E18" s="7" t="s">
        <v>22</v>
      </c>
      <c r="H18" s="9">
        <f>ROUND(D18*F18, 0)</f>
        <v>0</v>
      </c>
      <c r="I18" s="9">
        <f>ROUND(D18*G18, 0)</f>
        <v>0</v>
      </c>
    </row>
    <row r="20" spans="1:9" ht="25.5" x14ac:dyDescent="0.25">
      <c r="A20" s="6">
        <v>10</v>
      </c>
      <c r="B20" s="7" t="s">
        <v>424</v>
      </c>
      <c r="C20" s="8" t="s">
        <v>425</v>
      </c>
      <c r="D20" s="9">
        <v>1346</v>
      </c>
      <c r="E20" s="7" t="s">
        <v>22</v>
      </c>
      <c r="H20" s="9">
        <f>ROUND(D20*F20, 0)</f>
        <v>0</v>
      </c>
      <c r="I20" s="9">
        <f>ROUND(D20*G20, 0)</f>
        <v>0</v>
      </c>
    </row>
    <row r="22" spans="1:9" ht="41.25" x14ac:dyDescent="0.25">
      <c r="A22" s="6">
        <v>11</v>
      </c>
      <c r="B22" s="7" t="s">
        <v>49</v>
      </c>
      <c r="C22" s="8" t="s">
        <v>426</v>
      </c>
      <c r="D22" s="9">
        <v>6</v>
      </c>
      <c r="E22" s="7" t="s">
        <v>2</v>
      </c>
      <c r="H22" s="9">
        <f>ROUND(D22*F22, 0)</f>
        <v>0</v>
      </c>
      <c r="I22" s="9">
        <f>ROUND(D22*G22, 0)</f>
        <v>0</v>
      </c>
    </row>
    <row r="24" spans="1:9" s="10" customFormat="1" x14ac:dyDescent="0.25">
      <c r="A24" s="2"/>
      <c r="B24" s="3"/>
      <c r="C24" s="3" t="s">
        <v>17</v>
      </c>
      <c r="D24" s="4"/>
      <c r="E24" s="3"/>
      <c r="F24" s="4"/>
      <c r="G24" s="4"/>
      <c r="H24" s="4">
        <f>ROUND(SUM(H2:H23),0)</f>
        <v>0</v>
      </c>
      <c r="I24" s="4">
        <f>ROUND(SUM(I2:I23),0)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2" sqref="F2:G1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462</v>
      </c>
      <c r="C2" s="8" t="s">
        <v>463</v>
      </c>
      <c r="D2" s="9">
        <v>38</v>
      </c>
      <c r="E2" s="7" t="s">
        <v>1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464</v>
      </c>
      <c r="C4" s="8" t="s">
        <v>465</v>
      </c>
      <c r="D4" s="9">
        <v>490</v>
      </c>
      <c r="E4" s="7" t="s">
        <v>1</v>
      </c>
      <c r="H4" s="9">
        <f>ROUND(D4*F4, 0)</f>
        <v>0</v>
      </c>
      <c r="I4" s="9">
        <f>ROUND(D4*G4, 0)</f>
        <v>0</v>
      </c>
    </row>
    <row r="6" spans="1:9" ht="51" x14ac:dyDescent="0.25">
      <c r="A6" s="6">
        <v>3</v>
      </c>
      <c r="B6" s="7" t="s">
        <v>466</v>
      </c>
      <c r="C6" s="8" t="s">
        <v>467</v>
      </c>
      <c r="D6" s="9">
        <v>6</v>
      </c>
      <c r="E6" s="7" t="s">
        <v>2</v>
      </c>
      <c r="H6" s="9">
        <f>ROUND(D6*F6, 0)</f>
        <v>0</v>
      </c>
      <c r="I6" s="9">
        <f>ROUND(D6*G6, 0)</f>
        <v>0</v>
      </c>
    </row>
    <row r="8" spans="1:9" ht="63.75" x14ac:dyDescent="0.25">
      <c r="A8" s="6">
        <v>4</v>
      </c>
      <c r="B8" s="7" t="s">
        <v>468</v>
      </c>
      <c r="C8" s="8" t="s">
        <v>469</v>
      </c>
      <c r="D8" s="9">
        <v>7</v>
      </c>
      <c r="E8" s="7" t="s">
        <v>2</v>
      </c>
      <c r="H8" s="9">
        <f>ROUND(D8*F8, 0)</f>
        <v>0</v>
      </c>
      <c r="I8" s="9">
        <f>ROUND(D8*G8, 0)</f>
        <v>0</v>
      </c>
    </row>
    <row r="10" spans="1:9" ht="51" x14ac:dyDescent="0.25">
      <c r="A10" s="6">
        <v>5</v>
      </c>
      <c r="B10" s="7" t="s">
        <v>441</v>
      </c>
      <c r="C10" s="8" t="s">
        <v>442</v>
      </c>
      <c r="D10" s="9">
        <v>78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ht="51" x14ac:dyDescent="0.25">
      <c r="A12" s="6">
        <v>6</v>
      </c>
      <c r="B12" s="7" t="s">
        <v>443</v>
      </c>
      <c r="C12" s="8" t="s">
        <v>470</v>
      </c>
      <c r="D12" s="9">
        <v>13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ht="25.5" x14ac:dyDescent="0.25">
      <c r="A14" s="6">
        <v>7</v>
      </c>
      <c r="B14" s="7" t="s">
        <v>449</v>
      </c>
      <c r="C14" s="8" t="s">
        <v>450</v>
      </c>
      <c r="D14" s="9">
        <v>528</v>
      </c>
      <c r="E14" s="7" t="s">
        <v>1</v>
      </c>
      <c r="H14" s="9">
        <f>ROUND(D14*F14, 0)</f>
        <v>0</v>
      </c>
      <c r="I14" s="9">
        <f>ROUND(D14*G14, 0)</f>
        <v>0</v>
      </c>
    </row>
    <row r="16" spans="1:9" s="10" customFormat="1" x14ac:dyDescent="0.25">
      <c r="A16" s="2"/>
      <c r="B16" s="3"/>
      <c r="C16" s="3" t="s">
        <v>17</v>
      </c>
      <c r="D16" s="4"/>
      <c r="E16" s="3"/>
      <c r="F16" s="4"/>
      <c r="G16" s="4"/>
      <c r="H16" s="4">
        <f>ROUND(SUM(H2:H15),0)</f>
        <v>0</v>
      </c>
      <c r="I16" s="4">
        <f>ROUND(SUM(I2:I15),0)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Közműcsatorna-építés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452</v>
      </c>
      <c r="C2" s="8" t="s">
        <v>453</v>
      </c>
      <c r="D2" s="9">
        <v>528</v>
      </c>
      <c r="E2" s="7" t="s">
        <v>1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Közműcsővezetékek és -szerelvények szerelése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456</v>
      </c>
      <c r="C2" s="8" t="s">
        <v>457</v>
      </c>
      <c r="D2" s="9">
        <v>3</v>
      </c>
      <c r="E2" s="7" t="s">
        <v>22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Betonpálya-burkolat készítése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394</v>
      </c>
      <c r="C2" s="8" t="s">
        <v>395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" sqref="F2:G13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403</v>
      </c>
      <c r="C2" s="8" t="s">
        <v>404</v>
      </c>
      <c r="D2" s="9">
        <v>4</v>
      </c>
      <c r="E2" s="7" t="s">
        <v>198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403</v>
      </c>
      <c r="C4" s="8" t="s">
        <v>405</v>
      </c>
      <c r="D4" s="9">
        <v>4</v>
      </c>
      <c r="E4" s="7" t="s">
        <v>198</v>
      </c>
      <c r="H4" s="9">
        <f>ROUND(D4*F4, 0)</f>
        <v>0</v>
      </c>
      <c r="I4" s="9">
        <f>ROUND(D4*G4, 0)</f>
        <v>0</v>
      </c>
    </row>
    <row r="6" spans="1:9" ht="25.5" x14ac:dyDescent="0.25">
      <c r="A6" s="6">
        <v>3</v>
      </c>
      <c r="B6" s="7" t="s">
        <v>406</v>
      </c>
      <c r="C6" s="8" t="s">
        <v>407</v>
      </c>
      <c r="D6" s="9">
        <v>1</v>
      </c>
      <c r="E6" s="7" t="s">
        <v>396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408</v>
      </c>
      <c r="C8" s="8" t="s">
        <v>409</v>
      </c>
      <c r="D8" s="9">
        <v>1</v>
      </c>
      <c r="E8" s="7" t="s">
        <v>396</v>
      </c>
      <c r="H8" s="9">
        <f>ROUND(D8*F8, 0)</f>
        <v>0</v>
      </c>
      <c r="I8" s="9">
        <f>ROUND(D8*G8, 0)</f>
        <v>0</v>
      </c>
    </row>
    <row r="10" spans="1:9" ht="25.5" x14ac:dyDescent="0.25">
      <c r="A10" s="6">
        <v>5</v>
      </c>
      <c r="B10" s="7" t="s">
        <v>410</v>
      </c>
      <c r="C10" s="8" t="s">
        <v>411</v>
      </c>
      <c r="D10" s="9">
        <v>30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ht="25.5" x14ac:dyDescent="0.25">
      <c r="A12" s="6">
        <v>6</v>
      </c>
      <c r="B12" s="7" t="s">
        <v>471</v>
      </c>
      <c r="C12" s="8" t="s">
        <v>472</v>
      </c>
      <c r="D12" s="9">
        <v>30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s="10" customFormat="1" x14ac:dyDescent="0.25">
      <c r="A14" s="2"/>
      <c r="B14" s="3"/>
      <c r="C14" s="3" t="s">
        <v>17</v>
      </c>
      <c r="D14" s="4"/>
      <c r="E14" s="3"/>
      <c r="F14" s="4"/>
      <c r="G14" s="4"/>
      <c r="H14" s="4">
        <f>ROUND(SUM(H2:H13),0)</f>
        <v>0</v>
      </c>
      <c r="I14" s="4">
        <f>ROUND(SUM(I2:I13),0)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3" workbookViewId="0">
      <selection activeCell="F2" sqref="F2:G2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473</v>
      </c>
      <c r="C2" s="8" t="s">
        <v>474</v>
      </c>
      <c r="D2" s="9">
        <v>1218</v>
      </c>
      <c r="E2" s="7" t="s">
        <v>22</v>
      </c>
      <c r="H2" s="9">
        <f>ROUND(D2*F2, 0)</f>
        <v>0</v>
      </c>
      <c r="I2" s="9">
        <f>ROUND(D2*G2, 0)</f>
        <v>0</v>
      </c>
    </row>
    <row r="4" spans="1:9" ht="63.75" x14ac:dyDescent="0.25">
      <c r="A4" s="6">
        <v>2</v>
      </c>
      <c r="B4" s="7" t="s">
        <v>33</v>
      </c>
      <c r="C4" s="8" t="s">
        <v>34</v>
      </c>
      <c r="D4" s="9">
        <v>6090</v>
      </c>
      <c r="E4" s="7" t="s">
        <v>3</v>
      </c>
      <c r="H4" s="9">
        <f>ROUND(D4*F4, 0)</f>
        <v>0</v>
      </c>
      <c r="I4" s="9">
        <f>ROUND(D4*G4, 0)</f>
        <v>0</v>
      </c>
    </row>
    <row r="6" spans="1:9" ht="51" x14ac:dyDescent="0.25">
      <c r="A6" s="6">
        <v>3</v>
      </c>
      <c r="B6" s="7" t="s">
        <v>475</v>
      </c>
      <c r="C6" s="8" t="s">
        <v>554</v>
      </c>
      <c r="D6" s="9">
        <v>1776</v>
      </c>
      <c r="E6" s="7" t="s">
        <v>22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39</v>
      </c>
      <c r="C8" s="8" t="s">
        <v>40</v>
      </c>
      <c r="D8" s="9">
        <v>6917</v>
      </c>
      <c r="E8" s="7" t="s">
        <v>3</v>
      </c>
      <c r="H8" s="9">
        <f>ROUND(D8*F8, 0)</f>
        <v>0</v>
      </c>
      <c r="I8" s="9">
        <f>ROUND(D8*G8, 0)</f>
        <v>0</v>
      </c>
    </row>
    <row r="10" spans="1:9" ht="38.25" x14ac:dyDescent="0.25">
      <c r="A10" s="6">
        <v>5</v>
      </c>
      <c r="B10" s="7" t="s">
        <v>41</v>
      </c>
      <c r="C10" s="8" t="s">
        <v>42</v>
      </c>
      <c r="D10" s="9">
        <v>655</v>
      </c>
      <c r="E10" s="7" t="s">
        <v>3</v>
      </c>
      <c r="H10" s="9">
        <f>ROUND(D10*F10, 0)</f>
        <v>0</v>
      </c>
      <c r="I10" s="9">
        <f>ROUND(D10*G10, 0)</f>
        <v>0</v>
      </c>
    </row>
    <row r="12" spans="1:9" ht="63.75" x14ac:dyDescent="0.25">
      <c r="A12" s="6">
        <v>6</v>
      </c>
      <c r="B12" s="7" t="s">
        <v>476</v>
      </c>
      <c r="C12" s="8" t="s">
        <v>477</v>
      </c>
      <c r="D12" s="9">
        <v>66</v>
      </c>
      <c r="E12" s="7" t="s">
        <v>22</v>
      </c>
      <c r="H12" s="9">
        <f>ROUND(D12*F12, 0)</f>
        <v>0</v>
      </c>
      <c r="I12" s="9">
        <f>ROUND(D12*G12, 0)</f>
        <v>0</v>
      </c>
    </row>
    <row r="14" spans="1:9" ht="51" x14ac:dyDescent="0.25">
      <c r="A14" s="6">
        <v>7</v>
      </c>
      <c r="B14" s="7" t="s">
        <v>478</v>
      </c>
      <c r="C14" s="8" t="s">
        <v>479</v>
      </c>
      <c r="D14" s="9">
        <v>1428</v>
      </c>
      <c r="E14" s="7" t="s">
        <v>3</v>
      </c>
      <c r="H14" s="9">
        <f>ROUND(D14*F14, 0)</f>
        <v>0</v>
      </c>
      <c r="I14" s="9">
        <f>ROUND(D14*G14, 0)</f>
        <v>0</v>
      </c>
    </row>
    <row r="16" spans="1:9" ht="51" x14ac:dyDescent="0.25">
      <c r="A16" s="6">
        <v>8</v>
      </c>
      <c r="B16" s="7" t="s">
        <v>480</v>
      </c>
      <c r="C16" s="8" t="s">
        <v>481</v>
      </c>
      <c r="D16" s="9">
        <v>2226</v>
      </c>
      <c r="E16" s="7" t="s">
        <v>3</v>
      </c>
      <c r="H16" s="9">
        <f>ROUND(D16*F16, 0)</f>
        <v>0</v>
      </c>
      <c r="I16" s="9">
        <f>ROUND(D16*G16, 0)</f>
        <v>0</v>
      </c>
    </row>
    <row r="18" spans="1:9" ht="25.5" x14ac:dyDescent="0.25">
      <c r="A18" s="6">
        <v>9</v>
      </c>
      <c r="B18" s="7" t="s">
        <v>43</v>
      </c>
      <c r="C18" s="8" t="s">
        <v>44</v>
      </c>
      <c r="D18" s="9">
        <v>3000</v>
      </c>
      <c r="E18" s="7" t="s">
        <v>22</v>
      </c>
      <c r="H18" s="9">
        <f>ROUND(D18*F18, 0)</f>
        <v>0</v>
      </c>
      <c r="I18" s="9">
        <f>ROUND(D18*G18, 0)</f>
        <v>0</v>
      </c>
    </row>
    <row r="20" spans="1:9" ht="38.25" x14ac:dyDescent="0.25">
      <c r="A20" s="6">
        <v>10</v>
      </c>
      <c r="B20" s="7" t="s">
        <v>482</v>
      </c>
      <c r="C20" s="8" t="s">
        <v>483</v>
      </c>
      <c r="D20" s="9">
        <v>5750</v>
      </c>
      <c r="E20" s="7" t="s">
        <v>3</v>
      </c>
      <c r="H20" s="9">
        <f>ROUND(D20*F20, 0)</f>
        <v>0</v>
      </c>
      <c r="I20" s="9">
        <f>ROUND(D20*G20, 0)</f>
        <v>0</v>
      </c>
    </row>
    <row r="22" spans="1:9" ht="25.5" x14ac:dyDescent="0.25">
      <c r="A22" s="6">
        <v>11</v>
      </c>
      <c r="B22" s="7" t="s">
        <v>367</v>
      </c>
      <c r="C22" s="8" t="s">
        <v>484</v>
      </c>
      <c r="D22" s="9">
        <v>3623</v>
      </c>
      <c r="E22" s="7" t="s">
        <v>22</v>
      </c>
      <c r="H22" s="9">
        <f>ROUND(D22*F22, 0)</f>
        <v>0</v>
      </c>
      <c r="I22" s="9">
        <f>ROUND(D22*G22, 0)</f>
        <v>0</v>
      </c>
    </row>
    <row r="24" spans="1:9" ht="41.25" x14ac:dyDescent="0.25">
      <c r="A24" s="6">
        <v>12</v>
      </c>
      <c r="B24" s="7" t="s">
        <v>49</v>
      </c>
      <c r="C24" s="8" t="s">
        <v>426</v>
      </c>
      <c r="D24" s="9">
        <v>10</v>
      </c>
      <c r="E24" s="7" t="s">
        <v>2</v>
      </c>
      <c r="H24" s="9">
        <f>ROUND(D24*F24, 0)</f>
        <v>0</v>
      </c>
      <c r="I24" s="9">
        <f>ROUND(D24*G24, 0)</f>
        <v>0</v>
      </c>
    </row>
    <row r="26" spans="1:9" s="10" customFormat="1" x14ac:dyDescent="0.25">
      <c r="A26" s="2"/>
      <c r="B26" s="3"/>
      <c r="C26" s="3" t="s">
        <v>17</v>
      </c>
      <c r="D26" s="4"/>
      <c r="E26" s="3"/>
      <c r="F26" s="4"/>
      <c r="G26" s="4"/>
      <c r="H26" s="4">
        <f>ROUND(SUM(H2:H25),0)</f>
        <v>0</v>
      </c>
      <c r="I26" s="4">
        <f>ROUND(SUM(I2:I25),0)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" sqref="F2:G6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485</v>
      </c>
      <c r="C2" s="8" t="s">
        <v>555</v>
      </c>
      <c r="D2" s="9">
        <v>1218</v>
      </c>
      <c r="E2" s="7" t="s">
        <v>22</v>
      </c>
      <c r="H2" s="9">
        <f>ROUND(D2*F2, 0)</f>
        <v>0</v>
      </c>
      <c r="I2" s="9">
        <f>ROUND(D2*G2, 0)</f>
        <v>0</v>
      </c>
    </row>
    <row r="4" spans="1:9" ht="38.25" x14ac:dyDescent="0.25">
      <c r="A4" s="6">
        <v>2</v>
      </c>
      <c r="B4" s="7" t="s">
        <v>486</v>
      </c>
      <c r="C4" s="8" t="s">
        <v>556</v>
      </c>
      <c r="D4" s="9">
        <v>62</v>
      </c>
      <c r="E4" s="7" t="s">
        <v>22</v>
      </c>
      <c r="H4" s="9">
        <f>ROUND(D4*F4, 0)</f>
        <v>0</v>
      </c>
      <c r="I4" s="9">
        <f>ROUND(D4*G4, 0)</f>
        <v>0</v>
      </c>
    </row>
    <row r="6" spans="1:9" ht="51" x14ac:dyDescent="0.25">
      <c r="A6" s="6">
        <v>3</v>
      </c>
      <c r="B6" s="7" t="s">
        <v>487</v>
      </c>
      <c r="C6" s="8" t="s">
        <v>488</v>
      </c>
      <c r="D6" s="9">
        <v>30</v>
      </c>
      <c r="E6" s="7" t="s">
        <v>3</v>
      </c>
      <c r="H6" s="9">
        <f>ROUND(D6*F6, 0)</f>
        <v>0</v>
      </c>
      <c r="I6" s="9">
        <f>ROUND(D6*G6, 0)</f>
        <v>0</v>
      </c>
    </row>
    <row r="8" spans="1:9" s="10" customFormat="1" x14ac:dyDescent="0.25">
      <c r="A8" s="2"/>
      <c r="B8" s="3"/>
      <c r="C8" s="3" t="s">
        <v>17</v>
      </c>
      <c r="D8" s="4"/>
      <c r="E8" s="3"/>
      <c r="F8" s="4"/>
      <c r="G8" s="4"/>
      <c r="H8" s="4">
        <f>ROUND(SUM(H2:H7),0)</f>
        <v>0</v>
      </c>
      <c r="I8" s="4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Útburkolatalap és makadámburkolat készítése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2" sqref="F2:G11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489</v>
      </c>
      <c r="C2" s="8" t="s">
        <v>490</v>
      </c>
      <c r="D2" s="9">
        <v>17</v>
      </c>
      <c r="E2" s="7" t="s">
        <v>1</v>
      </c>
      <c r="H2" s="9">
        <f>ROUND(D2*F2, 0)</f>
        <v>0</v>
      </c>
      <c r="I2" s="9">
        <f>ROUND(D2*G2, 0)</f>
        <v>0</v>
      </c>
    </row>
    <row r="4" spans="1:9" ht="89.25" x14ac:dyDescent="0.25">
      <c r="A4" s="6">
        <v>2</v>
      </c>
      <c r="B4" s="7" t="s">
        <v>491</v>
      </c>
      <c r="C4" s="8" t="s">
        <v>492</v>
      </c>
      <c r="D4" s="9">
        <v>1455</v>
      </c>
      <c r="E4" s="7" t="s">
        <v>1</v>
      </c>
      <c r="H4" s="9">
        <f>ROUND(D4*F4, 0)</f>
        <v>0</v>
      </c>
      <c r="I4" s="9">
        <f>ROUND(D4*G4, 0)</f>
        <v>0</v>
      </c>
    </row>
    <row r="5" spans="1:9" ht="27" x14ac:dyDescent="0.25">
      <c r="C5" s="8" t="s">
        <v>493</v>
      </c>
    </row>
    <row r="7" spans="1:9" ht="63.75" x14ac:dyDescent="0.25">
      <c r="A7" s="6">
        <v>3</v>
      </c>
      <c r="B7" s="7" t="s">
        <v>494</v>
      </c>
      <c r="C7" s="8" t="s">
        <v>495</v>
      </c>
      <c r="D7" s="9">
        <v>200</v>
      </c>
      <c r="E7" s="7" t="s">
        <v>1</v>
      </c>
      <c r="H7" s="9">
        <f>ROUND(D7*F7, 0)</f>
        <v>0</v>
      </c>
      <c r="I7" s="9">
        <f>ROUND(D7*G7, 0)</f>
        <v>0</v>
      </c>
    </row>
    <row r="9" spans="1:9" ht="51" x14ac:dyDescent="0.25">
      <c r="A9" s="6">
        <v>4</v>
      </c>
      <c r="B9" s="7" t="s">
        <v>496</v>
      </c>
      <c r="C9" s="8" t="s">
        <v>497</v>
      </c>
      <c r="D9" s="9">
        <v>340</v>
      </c>
      <c r="E9" s="7" t="s">
        <v>3</v>
      </c>
      <c r="H9" s="9">
        <f>ROUND(D9*F9, 0)</f>
        <v>0</v>
      </c>
      <c r="I9" s="9">
        <f>ROUND(D9*G9, 0)</f>
        <v>0</v>
      </c>
    </row>
    <row r="11" spans="1:9" ht="63.75" x14ac:dyDescent="0.25">
      <c r="A11" s="6">
        <v>5</v>
      </c>
      <c r="B11" s="7" t="s">
        <v>498</v>
      </c>
      <c r="C11" s="8" t="s">
        <v>499</v>
      </c>
      <c r="D11" s="9">
        <v>1716</v>
      </c>
      <c r="E11" s="7" t="s">
        <v>3</v>
      </c>
      <c r="H11" s="9">
        <f>ROUND(D11*F11, 0)</f>
        <v>0</v>
      </c>
      <c r="I11" s="9">
        <f>ROUND(D11*G11, 0)</f>
        <v>0</v>
      </c>
    </row>
    <row r="13" spans="1:9" s="10" customFormat="1" x14ac:dyDescent="0.25">
      <c r="A13" s="2"/>
      <c r="B13" s="3"/>
      <c r="C13" s="3" t="s">
        <v>17</v>
      </c>
      <c r="D13" s="4"/>
      <c r="E13" s="3"/>
      <c r="F13" s="4"/>
      <c r="G13" s="4"/>
      <c r="H13" s="4">
        <f>ROUND(SUM(H2:H12),0)</f>
        <v>0</v>
      </c>
      <c r="I13" s="4">
        <f>ROUND(SUM(I2:I12),0)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Kőburkolat készítése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" sqref="F2:G6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76.5" x14ac:dyDescent="0.25">
      <c r="A2" s="6">
        <v>1</v>
      </c>
      <c r="B2" s="7" t="s">
        <v>101</v>
      </c>
      <c r="C2" s="8" t="s">
        <v>557</v>
      </c>
      <c r="D2" s="9">
        <v>44</v>
      </c>
      <c r="E2" s="7" t="s">
        <v>22</v>
      </c>
      <c r="H2" s="9">
        <f>ROUND(D2*F2, 0)</f>
        <v>0</v>
      </c>
      <c r="I2" s="9">
        <f>ROUND(D2*G2, 0)</f>
        <v>0</v>
      </c>
    </row>
    <row r="3" spans="1:9" ht="51" x14ac:dyDescent="0.25">
      <c r="C3" s="8" t="s">
        <v>558</v>
      </c>
    </row>
    <row r="5" spans="1:9" ht="76.5" x14ac:dyDescent="0.25">
      <c r="A5" s="6">
        <v>2</v>
      </c>
      <c r="B5" s="7" t="s">
        <v>500</v>
      </c>
      <c r="C5" s="8" t="s">
        <v>501</v>
      </c>
      <c r="D5" s="9">
        <v>191</v>
      </c>
      <c r="E5" s="7" t="s">
        <v>22</v>
      </c>
      <c r="H5" s="9">
        <f>ROUND(D5*F5, 0)</f>
        <v>0</v>
      </c>
      <c r="I5" s="9">
        <f>ROUND(D5*G5, 0)</f>
        <v>0</v>
      </c>
    </row>
    <row r="6" spans="1:9" ht="51" x14ac:dyDescent="0.25">
      <c r="C6" s="8" t="s">
        <v>502</v>
      </c>
    </row>
    <row r="8" spans="1:9" s="10" customFormat="1" x14ac:dyDescent="0.25">
      <c r="A8" s="2"/>
      <c r="B8" s="3"/>
      <c r="C8" s="3" t="s">
        <v>17</v>
      </c>
      <c r="D8" s="4"/>
      <c r="E8" s="3"/>
      <c r="F8" s="4"/>
      <c r="G8" s="4"/>
      <c r="H8" s="4">
        <f>ROUND(SUM(H2:H7),0)</f>
        <v>0</v>
      </c>
      <c r="I8" s="4">
        <f>ROUND(SUM(I2:I7),0)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Bitumenes alap és makadámburkolat készítése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503</v>
      </c>
      <c r="C2" s="8" t="s">
        <v>504</v>
      </c>
      <c r="D2" s="9">
        <v>26</v>
      </c>
      <c r="E2" s="7" t="s">
        <v>1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Betonpálya-burkolat készítése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505</v>
      </c>
      <c r="C2" s="8" t="s">
        <v>506</v>
      </c>
      <c r="D2" s="9">
        <v>28</v>
      </c>
      <c r="E2" s="7" t="s">
        <v>3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Hídépítés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T22" sqref="T2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507</v>
      </c>
      <c r="C2" s="8" t="s">
        <v>508</v>
      </c>
      <c r="D2" s="9">
        <v>8</v>
      </c>
      <c r="E2" s="7" t="s">
        <v>2</v>
      </c>
      <c r="H2" s="9">
        <f>ROUND(D2*F2, 0)</f>
        <v>0</v>
      </c>
      <c r="I2" s="9">
        <f>ROUND(D2*G2, 0)</f>
        <v>0</v>
      </c>
    </row>
    <row r="4" spans="1:9" ht="76.5" x14ac:dyDescent="0.25">
      <c r="A4" s="6">
        <v>2</v>
      </c>
      <c r="B4" s="7" t="s">
        <v>509</v>
      </c>
      <c r="C4" s="8" t="s">
        <v>510</v>
      </c>
      <c r="D4" s="9">
        <v>4</v>
      </c>
      <c r="E4" s="7" t="s">
        <v>2</v>
      </c>
      <c r="H4" s="9">
        <f>ROUND(D4*F4, 0)</f>
        <v>0</v>
      </c>
      <c r="I4" s="9">
        <f>ROUND(D4*G4, 0)</f>
        <v>0</v>
      </c>
    </row>
    <row r="5" spans="1:9" x14ac:dyDescent="0.25">
      <c r="C5" s="8" t="s">
        <v>511</v>
      </c>
    </row>
    <row r="7" spans="1:9" ht="76.5" x14ac:dyDescent="0.25">
      <c r="A7" s="6">
        <v>3</v>
      </c>
      <c r="B7" s="7" t="s">
        <v>512</v>
      </c>
      <c r="C7" s="8" t="s">
        <v>513</v>
      </c>
      <c r="D7" s="9">
        <v>1</v>
      </c>
      <c r="E7" s="7" t="s">
        <v>2</v>
      </c>
      <c r="H7" s="9">
        <f>ROUND(D7*F7, 0)</f>
        <v>0</v>
      </c>
      <c r="I7" s="9">
        <f>ROUND(D7*G7, 0)</f>
        <v>0</v>
      </c>
    </row>
    <row r="8" spans="1:9" x14ac:dyDescent="0.25">
      <c r="C8" s="8" t="s">
        <v>514</v>
      </c>
    </row>
    <row r="10" spans="1:9" ht="63.75" x14ac:dyDescent="0.25">
      <c r="A10" s="6">
        <v>4</v>
      </c>
      <c r="B10" s="7" t="s">
        <v>515</v>
      </c>
      <c r="C10" s="8" t="s">
        <v>516</v>
      </c>
      <c r="D10" s="9">
        <v>3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ht="51" x14ac:dyDescent="0.25">
      <c r="A12" s="6">
        <v>5</v>
      </c>
      <c r="B12" s="7" t="s">
        <v>517</v>
      </c>
      <c r="C12" s="8" t="s">
        <v>518</v>
      </c>
      <c r="D12" s="9">
        <v>3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ht="38.25" x14ac:dyDescent="0.25">
      <c r="A14" s="6">
        <v>6</v>
      </c>
      <c r="B14" s="7" t="s">
        <v>519</v>
      </c>
      <c r="C14" s="8" t="s">
        <v>520</v>
      </c>
      <c r="D14" s="9">
        <v>17</v>
      </c>
      <c r="E14" s="7" t="s">
        <v>3</v>
      </c>
      <c r="H14" s="9">
        <f>ROUND(D14*F14, 0)</f>
        <v>0</v>
      </c>
      <c r="I14" s="9">
        <f>ROUND(D14*G14, 0)</f>
        <v>0</v>
      </c>
    </row>
    <row r="16" spans="1:9" ht="38.25" x14ac:dyDescent="0.25">
      <c r="A16" s="6">
        <v>7</v>
      </c>
      <c r="B16" s="7" t="s">
        <v>521</v>
      </c>
      <c r="C16" s="8" t="s">
        <v>522</v>
      </c>
      <c r="D16" s="9">
        <v>2</v>
      </c>
      <c r="E16" s="7" t="s">
        <v>3</v>
      </c>
      <c r="H16" s="9">
        <f>ROUND(D16*F16, 0)</f>
        <v>0</v>
      </c>
      <c r="I16" s="9">
        <f>ROUND(D16*G16, 0)</f>
        <v>0</v>
      </c>
    </row>
    <row r="18" spans="1:9" s="10" customFormat="1" x14ac:dyDescent="0.25">
      <c r="A18" s="2"/>
      <c r="B18" s="3"/>
      <c r="C18" s="3" t="s">
        <v>17</v>
      </c>
      <c r="D18" s="4"/>
      <c r="E18" s="3"/>
      <c r="F18" s="4"/>
      <c r="G18" s="4"/>
      <c r="H18" s="4">
        <f>ROUND(SUM(H2:H17),0)</f>
        <v>0</v>
      </c>
      <c r="I18" s="4">
        <f>ROUND(SUM(I2:I17),0)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Útpályatartozékok készítése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559</v>
      </c>
      <c r="C2" s="8" t="s">
        <v>560</v>
      </c>
      <c r="D2" s="9">
        <v>16</v>
      </c>
      <c r="E2" s="7" t="s">
        <v>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Szabadidő és sportlétesítmények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" sqref="F2:G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394</v>
      </c>
      <c r="C2" s="8" t="s">
        <v>395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397</v>
      </c>
      <c r="C4" s="8" t="s">
        <v>398</v>
      </c>
      <c r="D4" s="9">
        <v>2500</v>
      </c>
      <c r="E4" s="7" t="s">
        <v>3</v>
      </c>
      <c r="H4" s="9">
        <f>ROUND(D4*F4, 0)</f>
        <v>0</v>
      </c>
      <c r="I4" s="9">
        <f>ROUND(D4*G4, 0)</f>
        <v>0</v>
      </c>
    </row>
    <row r="6" spans="1:9" s="10" customFormat="1" x14ac:dyDescent="0.25">
      <c r="A6" s="2"/>
      <c r="B6" s="3"/>
      <c r="C6" s="3" t="s">
        <v>17</v>
      </c>
      <c r="D6" s="4"/>
      <c r="E6" s="3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Felvonulási létesítmények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51" x14ac:dyDescent="0.25">
      <c r="A2" s="6">
        <v>1</v>
      </c>
      <c r="B2" s="7" t="s">
        <v>399</v>
      </c>
      <c r="C2" s="8" t="s">
        <v>400</v>
      </c>
      <c r="D2" s="9">
        <v>3660</v>
      </c>
      <c r="E2" s="7" t="s">
        <v>3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Dúcolás, földpartmegtámasztás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401</v>
      </c>
      <c r="C2" s="8" t="s">
        <v>402</v>
      </c>
      <c r="D2" s="9">
        <v>1</v>
      </c>
      <c r="E2" s="7" t="s">
        <v>396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Víztelenítés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" sqref="F2:G1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403</v>
      </c>
      <c r="C2" s="8" t="s">
        <v>404</v>
      </c>
      <c r="D2" s="9">
        <v>6</v>
      </c>
      <c r="E2" s="7" t="s">
        <v>198</v>
      </c>
      <c r="H2" s="9">
        <f>ROUND(D2*F2, 0)</f>
        <v>0</v>
      </c>
      <c r="I2" s="9">
        <f>ROUND(D2*G2, 0)</f>
        <v>0</v>
      </c>
    </row>
    <row r="4" spans="1:9" ht="25.5" x14ac:dyDescent="0.25">
      <c r="A4" s="6">
        <v>2</v>
      </c>
      <c r="B4" s="7" t="s">
        <v>403</v>
      </c>
      <c r="C4" s="8" t="s">
        <v>405</v>
      </c>
      <c r="D4" s="9">
        <v>6</v>
      </c>
      <c r="E4" s="7" t="s">
        <v>198</v>
      </c>
      <c r="H4" s="9">
        <f>ROUND(D4*F4, 0)</f>
        <v>0</v>
      </c>
      <c r="I4" s="9">
        <f>ROUND(D4*G4, 0)</f>
        <v>0</v>
      </c>
    </row>
    <row r="6" spans="1:9" ht="25.5" x14ac:dyDescent="0.25">
      <c r="A6" s="6">
        <v>3</v>
      </c>
      <c r="B6" s="7" t="s">
        <v>406</v>
      </c>
      <c r="C6" s="8" t="s">
        <v>407</v>
      </c>
      <c r="D6" s="9">
        <v>1</v>
      </c>
      <c r="E6" s="7" t="s">
        <v>396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408</v>
      </c>
      <c r="C8" s="8" t="s">
        <v>409</v>
      </c>
      <c r="D8" s="9">
        <v>1</v>
      </c>
      <c r="E8" s="7" t="s">
        <v>396</v>
      </c>
      <c r="H8" s="9">
        <f>ROUND(D8*F8, 0)</f>
        <v>0</v>
      </c>
      <c r="I8" s="9">
        <f>ROUND(D8*G8, 0)</f>
        <v>0</v>
      </c>
    </row>
    <row r="10" spans="1:9" ht="25.5" x14ac:dyDescent="0.25">
      <c r="A10" s="6">
        <v>5</v>
      </c>
      <c r="B10" s="7" t="s">
        <v>410</v>
      </c>
      <c r="C10" s="8" t="s">
        <v>411</v>
      </c>
      <c r="D10" s="9">
        <v>20</v>
      </c>
      <c r="E10" s="7" t="s">
        <v>2</v>
      </c>
      <c r="H10" s="9">
        <f>ROUND(D10*F10, 0)</f>
        <v>0</v>
      </c>
      <c r="I10" s="9">
        <f>ROUND(D10*G10, 0)</f>
        <v>0</v>
      </c>
    </row>
    <row r="12" spans="1:9" ht="25.5" x14ac:dyDescent="0.25">
      <c r="A12" s="6">
        <v>6</v>
      </c>
      <c r="B12" s="7" t="s">
        <v>523</v>
      </c>
      <c r="C12" s="8" t="s">
        <v>524</v>
      </c>
      <c r="D12" s="9">
        <v>1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s="10" customFormat="1" x14ac:dyDescent="0.25">
      <c r="A14" s="2"/>
      <c r="B14" s="3"/>
      <c r="C14" s="3" t="s">
        <v>17</v>
      </c>
      <c r="D14" s="4"/>
      <c r="E14" s="3"/>
      <c r="F14" s="4"/>
      <c r="G14" s="4"/>
      <c r="H14" s="4">
        <f>ROUND(SUM(H2:H13),0)</f>
        <v>0</v>
      </c>
      <c r="I14" s="4">
        <f>ROUND(SUM(I2:I13),0)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Költségtérítések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" sqref="F2:G20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412</v>
      </c>
      <c r="C2" s="8" t="s">
        <v>413</v>
      </c>
      <c r="D2" s="9">
        <v>11</v>
      </c>
      <c r="E2" s="7" t="s">
        <v>22</v>
      </c>
      <c r="H2" s="9">
        <f>ROUND(D2*F2, 0)</f>
        <v>0</v>
      </c>
      <c r="I2" s="9">
        <f>ROUND(D2*G2, 0)</f>
        <v>0</v>
      </c>
    </row>
    <row r="4" spans="1:9" ht="54" x14ac:dyDescent="0.25">
      <c r="A4" s="6">
        <v>2</v>
      </c>
      <c r="B4" s="7" t="s">
        <v>23</v>
      </c>
      <c r="C4" s="8" t="s">
        <v>24</v>
      </c>
      <c r="D4" s="9">
        <v>2953</v>
      </c>
      <c r="E4" s="7" t="s">
        <v>22</v>
      </c>
      <c r="H4" s="9">
        <f>ROUND(D4*F4, 0)</f>
        <v>0</v>
      </c>
      <c r="I4" s="9">
        <f>ROUND(D4*G4, 0)</f>
        <v>0</v>
      </c>
    </row>
    <row r="6" spans="1:9" ht="76.5" x14ac:dyDescent="0.25">
      <c r="A6" s="6">
        <v>3</v>
      </c>
      <c r="B6" s="7" t="s">
        <v>29</v>
      </c>
      <c r="C6" s="8" t="s">
        <v>30</v>
      </c>
      <c r="D6" s="9">
        <v>758</v>
      </c>
      <c r="E6" s="7" t="s">
        <v>22</v>
      </c>
      <c r="H6" s="9">
        <f>ROUND(D6*F6, 0)</f>
        <v>0</v>
      </c>
      <c r="I6" s="9">
        <f>ROUND(D6*G6, 0)</f>
        <v>0</v>
      </c>
    </row>
    <row r="8" spans="1:9" ht="76.5" x14ac:dyDescent="0.25">
      <c r="A8" s="6">
        <v>4</v>
      </c>
      <c r="B8" s="7" t="s">
        <v>414</v>
      </c>
      <c r="C8" s="8" t="s">
        <v>415</v>
      </c>
      <c r="D8" s="9">
        <v>1892</v>
      </c>
      <c r="E8" s="7" t="s">
        <v>22</v>
      </c>
      <c r="H8" s="9">
        <f>ROUND(D8*F8, 0)</f>
        <v>0</v>
      </c>
      <c r="I8" s="9">
        <f>ROUND(D8*G8, 0)</f>
        <v>0</v>
      </c>
    </row>
    <row r="10" spans="1:9" ht="63.75" x14ac:dyDescent="0.25">
      <c r="A10" s="6">
        <v>5</v>
      </c>
      <c r="B10" s="7" t="s">
        <v>416</v>
      </c>
      <c r="C10" s="8" t="s">
        <v>417</v>
      </c>
      <c r="D10" s="9">
        <v>303</v>
      </c>
      <c r="E10" s="7" t="s">
        <v>22</v>
      </c>
      <c r="H10" s="9">
        <f>ROUND(D10*F10, 0)</f>
        <v>0</v>
      </c>
      <c r="I10" s="9">
        <f>ROUND(D10*G10, 0)</f>
        <v>0</v>
      </c>
    </row>
    <row r="12" spans="1:9" ht="25.5" x14ac:dyDescent="0.25">
      <c r="A12" s="6">
        <v>6</v>
      </c>
      <c r="B12" s="7" t="s">
        <v>420</v>
      </c>
      <c r="C12" s="8" t="s">
        <v>421</v>
      </c>
      <c r="D12" s="9">
        <v>758</v>
      </c>
      <c r="E12" s="7" t="s">
        <v>22</v>
      </c>
      <c r="H12" s="9">
        <f>ROUND(D12*F12, 0)</f>
        <v>0</v>
      </c>
      <c r="I12" s="9">
        <f>ROUND(D12*G12, 0)</f>
        <v>0</v>
      </c>
    </row>
    <row r="14" spans="1:9" ht="25.5" x14ac:dyDescent="0.25">
      <c r="A14" s="6">
        <v>7</v>
      </c>
      <c r="B14" s="7" t="s">
        <v>43</v>
      </c>
      <c r="C14" s="8" t="s">
        <v>44</v>
      </c>
      <c r="D14" s="9">
        <v>1892</v>
      </c>
      <c r="E14" s="7" t="s">
        <v>22</v>
      </c>
      <c r="H14" s="9">
        <f>ROUND(D14*F14, 0)</f>
        <v>0</v>
      </c>
      <c r="I14" s="9">
        <f>ROUND(D14*G14, 0)</f>
        <v>0</v>
      </c>
    </row>
    <row r="16" spans="1:9" ht="25.5" x14ac:dyDescent="0.25">
      <c r="A16" s="6">
        <v>8</v>
      </c>
      <c r="B16" s="7" t="s">
        <v>422</v>
      </c>
      <c r="C16" s="8" t="s">
        <v>423</v>
      </c>
      <c r="D16" s="9">
        <v>303</v>
      </c>
      <c r="E16" s="7" t="s">
        <v>22</v>
      </c>
      <c r="H16" s="9">
        <f>ROUND(D16*F16, 0)</f>
        <v>0</v>
      </c>
      <c r="I16" s="9">
        <f>ROUND(D16*G16, 0)</f>
        <v>0</v>
      </c>
    </row>
    <row r="18" spans="1:9" ht="25.5" x14ac:dyDescent="0.25">
      <c r="A18" s="6">
        <v>9</v>
      </c>
      <c r="B18" s="7" t="s">
        <v>424</v>
      </c>
      <c r="C18" s="8" t="s">
        <v>425</v>
      </c>
      <c r="D18" s="9">
        <v>2953</v>
      </c>
      <c r="E18" s="7" t="s">
        <v>22</v>
      </c>
      <c r="H18" s="9">
        <f>ROUND(D18*F18, 0)</f>
        <v>0</v>
      </c>
      <c r="I18" s="9">
        <f>ROUND(D18*G18, 0)</f>
        <v>0</v>
      </c>
    </row>
    <row r="20" spans="1:9" ht="41.25" x14ac:dyDescent="0.25">
      <c r="A20" s="6">
        <v>10</v>
      </c>
      <c r="B20" s="7" t="s">
        <v>49</v>
      </c>
      <c r="C20" s="8" t="s">
        <v>426</v>
      </c>
      <c r="D20" s="9">
        <v>12</v>
      </c>
      <c r="E20" s="7" t="s">
        <v>2</v>
      </c>
      <c r="H20" s="9">
        <f>ROUND(D20*F20, 0)</f>
        <v>0</v>
      </c>
      <c r="I20" s="9">
        <f>ROUND(D20*G20, 0)</f>
        <v>0</v>
      </c>
    </row>
    <row r="22" spans="1:9" s="10" customFormat="1" x14ac:dyDescent="0.25">
      <c r="A22" s="2"/>
      <c r="B22" s="3"/>
      <c r="C22" s="3" t="s">
        <v>17</v>
      </c>
      <c r="D22" s="4"/>
      <c r="E22" s="3"/>
      <c r="F22" s="4"/>
      <c r="G22" s="4"/>
      <c r="H22" s="4">
        <f>ROUND(SUM(H2:H21),0)</f>
        <v>0</v>
      </c>
      <c r="I22" s="4">
        <f>ROUND(SUM(I2:I21),0)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Irtás, föld- és sziklamunka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449</v>
      </c>
      <c r="C2" s="8" t="s">
        <v>450</v>
      </c>
      <c r="D2" s="9">
        <v>1262</v>
      </c>
      <c r="E2" s="7" t="s">
        <v>1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Közműcsatorna-építés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F2" sqref="F2:G24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63.75" x14ac:dyDescent="0.25">
      <c r="A2" s="6">
        <v>1</v>
      </c>
      <c r="B2" s="7" t="s">
        <v>525</v>
      </c>
      <c r="C2" s="8" t="s">
        <v>561</v>
      </c>
      <c r="D2" s="9">
        <v>98</v>
      </c>
      <c r="E2" s="7" t="s">
        <v>1</v>
      </c>
      <c r="H2" s="9">
        <f>ROUND(D2*F2, 0)</f>
        <v>0</v>
      </c>
      <c r="I2" s="9">
        <f>ROUND(D2*G2, 0)</f>
        <v>0</v>
      </c>
    </row>
    <row r="4" spans="1:9" ht="63.75" x14ac:dyDescent="0.25">
      <c r="A4" s="6">
        <v>2</v>
      </c>
      <c r="B4" s="7" t="s">
        <v>526</v>
      </c>
      <c r="C4" s="8" t="s">
        <v>562</v>
      </c>
      <c r="D4" s="9">
        <v>1164</v>
      </c>
      <c r="E4" s="7" t="s">
        <v>1</v>
      </c>
      <c r="H4" s="9">
        <f>ROUND(D4*F4, 0)</f>
        <v>0</v>
      </c>
      <c r="I4" s="9">
        <f>ROUND(D4*G4, 0)</f>
        <v>0</v>
      </c>
    </row>
    <row r="6" spans="1:9" ht="63.75" x14ac:dyDescent="0.25">
      <c r="A6" s="6">
        <v>3</v>
      </c>
      <c r="B6" s="7" t="s">
        <v>527</v>
      </c>
      <c r="C6" s="8" t="s">
        <v>528</v>
      </c>
      <c r="D6" s="9">
        <v>10</v>
      </c>
      <c r="E6" s="7" t="s">
        <v>2</v>
      </c>
      <c r="H6" s="9">
        <f>ROUND(D6*F6, 0)</f>
        <v>0</v>
      </c>
      <c r="I6" s="9">
        <f>ROUND(D6*G6, 0)</f>
        <v>0</v>
      </c>
    </row>
    <row r="8" spans="1:9" ht="38.25" x14ac:dyDescent="0.25">
      <c r="A8" s="6">
        <v>4</v>
      </c>
      <c r="B8" s="7" t="s">
        <v>529</v>
      </c>
      <c r="C8" s="8" t="s">
        <v>530</v>
      </c>
      <c r="D8" s="9">
        <v>8</v>
      </c>
      <c r="E8" s="7" t="s">
        <v>1</v>
      </c>
      <c r="H8" s="9">
        <f>ROUND(D8*F8, 0)</f>
        <v>0</v>
      </c>
      <c r="I8" s="9">
        <f>ROUND(D8*G8, 0)</f>
        <v>0</v>
      </c>
    </row>
    <row r="10" spans="1:9" ht="38.25" x14ac:dyDescent="0.25">
      <c r="A10" s="6">
        <v>5</v>
      </c>
      <c r="B10" s="7" t="s">
        <v>531</v>
      </c>
      <c r="C10" s="8" t="s">
        <v>532</v>
      </c>
      <c r="D10" s="9">
        <v>114</v>
      </c>
      <c r="E10" s="7" t="s">
        <v>1</v>
      </c>
      <c r="H10" s="9">
        <f>ROUND(D10*F10, 0)</f>
        <v>0</v>
      </c>
      <c r="I10" s="9">
        <f>ROUND(D10*G10, 0)</f>
        <v>0</v>
      </c>
    </row>
    <row r="12" spans="1:9" ht="25.5" x14ac:dyDescent="0.25">
      <c r="A12" s="6">
        <v>6</v>
      </c>
      <c r="B12" s="7" t="s">
        <v>533</v>
      </c>
      <c r="C12" s="8" t="s">
        <v>563</v>
      </c>
      <c r="D12" s="9">
        <v>2</v>
      </c>
      <c r="E12" s="7" t="s">
        <v>2</v>
      </c>
      <c r="H12" s="9">
        <f>ROUND(D12*F12, 0)</f>
        <v>0</v>
      </c>
      <c r="I12" s="9">
        <f>ROUND(D12*G12, 0)</f>
        <v>0</v>
      </c>
    </row>
    <row r="14" spans="1:9" ht="25.5" x14ac:dyDescent="0.25">
      <c r="A14" s="6">
        <v>7</v>
      </c>
      <c r="B14" s="7" t="s">
        <v>534</v>
      </c>
      <c r="C14" s="8" t="s">
        <v>535</v>
      </c>
      <c r="D14" s="9">
        <v>38</v>
      </c>
      <c r="E14" s="7" t="s">
        <v>2</v>
      </c>
      <c r="H14" s="9">
        <f>ROUND(D14*F14, 0)</f>
        <v>0</v>
      </c>
      <c r="I14" s="9">
        <f>ROUND(D14*G14, 0)</f>
        <v>0</v>
      </c>
    </row>
    <row r="16" spans="1:9" ht="25.5" x14ac:dyDescent="0.25">
      <c r="A16" s="6">
        <v>8</v>
      </c>
      <c r="B16" s="7" t="s">
        <v>536</v>
      </c>
      <c r="C16" s="8" t="s">
        <v>537</v>
      </c>
      <c r="D16" s="9">
        <v>122</v>
      </c>
      <c r="E16" s="7" t="s">
        <v>1</v>
      </c>
      <c r="H16" s="9">
        <f>ROUND(D16*F16, 0)</f>
        <v>0</v>
      </c>
      <c r="I16" s="9">
        <f>ROUND(D16*G16, 0)</f>
        <v>0</v>
      </c>
    </row>
    <row r="18" spans="1:9" ht="38.25" x14ac:dyDescent="0.25">
      <c r="A18" s="6">
        <v>9</v>
      </c>
      <c r="B18" s="7" t="s">
        <v>538</v>
      </c>
      <c r="C18" s="8" t="s">
        <v>539</v>
      </c>
      <c r="D18" s="9">
        <v>1</v>
      </c>
      <c r="E18" s="7" t="s">
        <v>2</v>
      </c>
      <c r="H18" s="9">
        <f>ROUND(D18*F18, 0)</f>
        <v>0</v>
      </c>
      <c r="I18" s="9">
        <f>ROUND(D18*G18, 0)</f>
        <v>0</v>
      </c>
    </row>
    <row r="20" spans="1:9" ht="25.5" x14ac:dyDescent="0.25">
      <c r="A20" s="6">
        <v>10</v>
      </c>
      <c r="B20" s="7" t="s">
        <v>452</v>
      </c>
      <c r="C20" s="8" t="s">
        <v>453</v>
      </c>
      <c r="D20" s="9">
        <v>1262</v>
      </c>
      <c r="E20" s="7" t="s">
        <v>1</v>
      </c>
      <c r="H20" s="9">
        <f>ROUND(D20*F20, 0)</f>
        <v>0</v>
      </c>
      <c r="I20" s="9">
        <f>ROUND(D20*G20, 0)</f>
        <v>0</v>
      </c>
    </row>
    <row r="22" spans="1:9" ht="25.5" x14ac:dyDescent="0.25">
      <c r="A22" s="6">
        <v>11</v>
      </c>
      <c r="B22" s="7" t="s">
        <v>454</v>
      </c>
      <c r="C22" s="8" t="s">
        <v>540</v>
      </c>
      <c r="D22" s="9">
        <v>1262</v>
      </c>
      <c r="E22" s="7" t="s">
        <v>1</v>
      </c>
      <c r="H22" s="9">
        <f>ROUND(D22*F22, 0)</f>
        <v>0</v>
      </c>
      <c r="I22" s="9">
        <f>ROUND(D22*G22, 0)</f>
        <v>0</v>
      </c>
    </row>
    <row r="24" spans="1:9" x14ac:dyDescent="0.25">
      <c r="A24" s="6">
        <v>12</v>
      </c>
      <c r="B24" s="7" t="s">
        <v>541</v>
      </c>
      <c r="C24" s="8" t="s">
        <v>542</v>
      </c>
      <c r="D24" s="9">
        <v>1262</v>
      </c>
      <c r="E24" s="7" t="s">
        <v>1</v>
      </c>
      <c r="H24" s="9">
        <f>ROUND(D24*F24, 0)</f>
        <v>0</v>
      </c>
      <c r="I24" s="9">
        <f>ROUND(D24*G24, 0)</f>
        <v>0</v>
      </c>
    </row>
    <row r="26" spans="1:9" s="10" customFormat="1" x14ac:dyDescent="0.25">
      <c r="A26" s="2"/>
      <c r="B26" s="3"/>
      <c r="C26" s="3" t="s">
        <v>17</v>
      </c>
      <c r="D26" s="4"/>
      <c r="E26" s="3"/>
      <c r="F26" s="4"/>
      <c r="G26" s="4"/>
      <c r="H26" s="4">
        <f>ROUND(SUM(H2:H25),0)</f>
        <v>0</v>
      </c>
      <c r="I26" s="4">
        <f>ROUND(SUM(I2:I25),0)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Közműcsővezetékek és -szerelvények szerelése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25.5" x14ac:dyDescent="0.25">
      <c r="A2" s="6">
        <v>1</v>
      </c>
      <c r="B2" s="7" t="s">
        <v>456</v>
      </c>
      <c r="C2" s="8" t="s">
        <v>543</v>
      </c>
      <c r="D2" s="9">
        <v>30</v>
      </c>
      <c r="E2" s="7" t="s">
        <v>22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CE,bold"&amp;10 Betonpálya-burkolat készítése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F2" sqref="F2:G2"/>
    </sheetView>
  </sheetViews>
  <sheetFormatPr defaultRowHeight="12.75" x14ac:dyDescent="0.25"/>
  <cols>
    <col min="1" max="1" width="4.28515625" style="6" customWidth="1"/>
    <col min="2" max="2" width="9.28515625" style="7" customWidth="1"/>
    <col min="3" max="3" width="36.7109375" style="7" customWidth="1"/>
    <col min="4" max="4" width="6.7109375" style="9" customWidth="1"/>
    <col min="5" max="5" width="6.7109375" style="7" customWidth="1"/>
    <col min="6" max="7" width="8.28515625" style="9" customWidth="1"/>
    <col min="8" max="9" width="10.28515625" style="9" customWidth="1"/>
    <col min="10" max="10" width="15.7109375" style="7" customWidth="1"/>
    <col min="11" max="256" width="9.140625" style="7"/>
    <col min="257" max="257" width="4.28515625" style="7" customWidth="1"/>
    <col min="258" max="258" width="9.28515625" style="7" customWidth="1"/>
    <col min="259" max="259" width="36.7109375" style="7" customWidth="1"/>
    <col min="260" max="261" width="6.7109375" style="7" customWidth="1"/>
    <col min="262" max="263" width="8.28515625" style="7" customWidth="1"/>
    <col min="264" max="265" width="10.28515625" style="7" customWidth="1"/>
    <col min="266" max="266" width="15.7109375" style="7" customWidth="1"/>
    <col min="267" max="512" width="9.140625" style="7"/>
    <col min="513" max="513" width="4.28515625" style="7" customWidth="1"/>
    <col min="514" max="514" width="9.28515625" style="7" customWidth="1"/>
    <col min="515" max="515" width="36.7109375" style="7" customWidth="1"/>
    <col min="516" max="517" width="6.7109375" style="7" customWidth="1"/>
    <col min="518" max="519" width="8.28515625" style="7" customWidth="1"/>
    <col min="520" max="521" width="10.28515625" style="7" customWidth="1"/>
    <col min="522" max="522" width="15.7109375" style="7" customWidth="1"/>
    <col min="523" max="768" width="9.140625" style="7"/>
    <col min="769" max="769" width="4.28515625" style="7" customWidth="1"/>
    <col min="770" max="770" width="9.28515625" style="7" customWidth="1"/>
    <col min="771" max="771" width="36.7109375" style="7" customWidth="1"/>
    <col min="772" max="773" width="6.7109375" style="7" customWidth="1"/>
    <col min="774" max="775" width="8.28515625" style="7" customWidth="1"/>
    <col min="776" max="777" width="10.28515625" style="7" customWidth="1"/>
    <col min="778" max="778" width="15.7109375" style="7" customWidth="1"/>
    <col min="779" max="1024" width="9.140625" style="7"/>
    <col min="1025" max="1025" width="4.28515625" style="7" customWidth="1"/>
    <col min="1026" max="1026" width="9.28515625" style="7" customWidth="1"/>
    <col min="1027" max="1027" width="36.7109375" style="7" customWidth="1"/>
    <col min="1028" max="1029" width="6.7109375" style="7" customWidth="1"/>
    <col min="1030" max="1031" width="8.28515625" style="7" customWidth="1"/>
    <col min="1032" max="1033" width="10.28515625" style="7" customWidth="1"/>
    <col min="1034" max="1034" width="15.7109375" style="7" customWidth="1"/>
    <col min="1035" max="1280" width="9.140625" style="7"/>
    <col min="1281" max="1281" width="4.28515625" style="7" customWidth="1"/>
    <col min="1282" max="1282" width="9.28515625" style="7" customWidth="1"/>
    <col min="1283" max="1283" width="36.7109375" style="7" customWidth="1"/>
    <col min="1284" max="1285" width="6.7109375" style="7" customWidth="1"/>
    <col min="1286" max="1287" width="8.28515625" style="7" customWidth="1"/>
    <col min="1288" max="1289" width="10.28515625" style="7" customWidth="1"/>
    <col min="1290" max="1290" width="15.7109375" style="7" customWidth="1"/>
    <col min="1291" max="1536" width="9.140625" style="7"/>
    <col min="1537" max="1537" width="4.28515625" style="7" customWidth="1"/>
    <col min="1538" max="1538" width="9.28515625" style="7" customWidth="1"/>
    <col min="1539" max="1539" width="36.7109375" style="7" customWidth="1"/>
    <col min="1540" max="1541" width="6.7109375" style="7" customWidth="1"/>
    <col min="1542" max="1543" width="8.28515625" style="7" customWidth="1"/>
    <col min="1544" max="1545" width="10.28515625" style="7" customWidth="1"/>
    <col min="1546" max="1546" width="15.7109375" style="7" customWidth="1"/>
    <col min="1547" max="1792" width="9.140625" style="7"/>
    <col min="1793" max="1793" width="4.28515625" style="7" customWidth="1"/>
    <col min="1794" max="1794" width="9.28515625" style="7" customWidth="1"/>
    <col min="1795" max="1795" width="36.7109375" style="7" customWidth="1"/>
    <col min="1796" max="1797" width="6.7109375" style="7" customWidth="1"/>
    <col min="1798" max="1799" width="8.28515625" style="7" customWidth="1"/>
    <col min="1800" max="1801" width="10.28515625" style="7" customWidth="1"/>
    <col min="1802" max="1802" width="15.7109375" style="7" customWidth="1"/>
    <col min="1803" max="2048" width="9.140625" style="7"/>
    <col min="2049" max="2049" width="4.28515625" style="7" customWidth="1"/>
    <col min="2050" max="2050" width="9.28515625" style="7" customWidth="1"/>
    <col min="2051" max="2051" width="36.7109375" style="7" customWidth="1"/>
    <col min="2052" max="2053" width="6.7109375" style="7" customWidth="1"/>
    <col min="2054" max="2055" width="8.28515625" style="7" customWidth="1"/>
    <col min="2056" max="2057" width="10.28515625" style="7" customWidth="1"/>
    <col min="2058" max="2058" width="15.7109375" style="7" customWidth="1"/>
    <col min="2059" max="2304" width="9.140625" style="7"/>
    <col min="2305" max="2305" width="4.28515625" style="7" customWidth="1"/>
    <col min="2306" max="2306" width="9.28515625" style="7" customWidth="1"/>
    <col min="2307" max="2307" width="36.7109375" style="7" customWidth="1"/>
    <col min="2308" max="2309" width="6.7109375" style="7" customWidth="1"/>
    <col min="2310" max="2311" width="8.28515625" style="7" customWidth="1"/>
    <col min="2312" max="2313" width="10.28515625" style="7" customWidth="1"/>
    <col min="2314" max="2314" width="15.7109375" style="7" customWidth="1"/>
    <col min="2315" max="2560" width="9.140625" style="7"/>
    <col min="2561" max="2561" width="4.28515625" style="7" customWidth="1"/>
    <col min="2562" max="2562" width="9.28515625" style="7" customWidth="1"/>
    <col min="2563" max="2563" width="36.7109375" style="7" customWidth="1"/>
    <col min="2564" max="2565" width="6.7109375" style="7" customWidth="1"/>
    <col min="2566" max="2567" width="8.28515625" style="7" customWidth="1"/>
    <col min="2568" max="2569" width="10.28515625" style="7" customWidth="1"/>
    <col min="2570" max="2570" width="15.7109375" style="7" customWidth="1"/>
    <col min="2571" max="2816" width="9.140625" style="7"/>
    <col min="2817" max="2817" width="4.28515625" style="7" customWidth="1"/>
    <col min="2818" max="2818" width="9.28515625" style="7" customWidth="1"/>
    <col min="2819" max="2819" width="36.7109375" style="7" customWidth="1"/>
    <col min="2820" max="2821" width="6.7109375" style="7" customWidth="1"/>
    <col min="2822" max="2823" width="8.28515625" style="7" customWidth="1"/>
    <col min="2824" max="2825" width="10.28515625" style="7" customWidth="1"/>
    <col min="2826" max="2826" width="15.7109375" style="7" customWidth="1"/>
    <col min="2827" max="3072" width="9.140625" style="7"/>
    <col min="3073" max="3073" width="4.28515625" style="7" customWidth="1"/>
    <col min="3074" max="3074" width="9.28515625" style="7" customWidth="1"/>
    <col min="3075" max="3075" width="36.7109375" style="7" customWidth="1"/>
    <col min="3076" max="3077" width="6.7109375" style="7" customWidth="1"/>
    <col min="3078" max="3079" width="8.28515625" style="7" customWidth="1"/>
    <col min="3080" max="3081" width="10.28515625" style="7" customWidth="1"/>
    <col min="3082" max="3082" width="15.7109375" style="7" customWidth="1"/>
    <col min="3083" max="3328" width="9.140625" style="7"/>
    <col min="3329" max="3329" width="4.28515625" style="7" customWidth="1"/>
    <col min="3330" max="3330" width="9.28515625" style="7" customWidth="1"/>
    <col min="3331" max="3331" width="36.7109375" style="7" customWidth="1"/>
    <col min="3332" max="3333" width="6.7109375" style="7" customWidth="1"/>
    <col min="3334" max="3335" width="8.28515625" style="7" customWidth="1"/>
    <col min="3336" max="3337" width="10.28515625" style="7" customWidth="1"/>
    <col min="3338" max="3338" width="15.7109375" style="7" customWidth="1"/>
    <col min="3339" max="3584" width="9.140625" style="7"/>
    <col min="3585" max="3585" width="4.28515625" style="7" customWidth="1"/>
    <col min="3586" max="3586" width="9.28515625" style="7" customWidth="1"/>
    <col min="3587" max="3587" width="36.7109375" style="7" customWidth="1"/>
    <col min="3588" max="3589" width="6.7109375" style="7" customWidth="1"/>
    <col min="3590" max="3591" width="8.28515625" style="7" customWidth="1"/>
    <col min="3592" max="3593" width="10.28515625" style="7" customWidth="1"/>
    <col min="3594" max="3594" width="15.7109375" style="7" customWidth="1"/>
    <col min="3595" max="3840" width="9.140625" style="7"/>
    <col min="3841" max="3841" width="4.28515625" style="7" customWidth="1"/>
    <col min="3842" max="3842" width="9.28515625" style="7" customWidth="1"/>
    <col min="3843" max="3843" width="36.7109375" style="7" customWidth="1"/>
    <col min="3844" max="3845" width="6.7109375" style="7" customWidth="1"/>
    <col min="3846" max="3847" width="8.28515625" style="7" customWidth="1"/>
    <col min="3848" max="3849" width="10.28515625" style="7" customWidth="1"/>
    <col min="3850" max="3850" width="15.7109375" style="7" customWidth="1"/>
    <col min="3851" max="4096" width="9.140625" style="7"/>
    <col min="4097" max="4097" width="4.28515625" style="7" customWidth="1"/>
    <col min="4098" max="4098" width="9.28515625" style="7" customWidth="1"/>
    <col min="4099" max="4099" width="36.7109375" style="7" customWidth="1"/>
    <col min="4100" max="4101" width="6.7109375" style="7" customWidth="1"/>
    <col min="4102" max="4103" width="8.28515625" style="7" customWidth="1"/>
    <col min="4104" max="4105" width="10.28515625" style="7" customWidth="1"/>
    <col min="4106" max="4106" width="15.7109375" style="7" customWidth="1"/>
    <col min="4107" max="4352" width="9.140625" style="7"/>
    <col min="4353" max="4353" width="4.28515625" style="7" customWidth="1"/>
    <col min="4354" max="4354" width="9.28515625" style="7" customWidth="1"/>
    <col min="4355" max="4355" width="36.7109375" style="7" customWidth="1"/>
    <col min="4356" max="4357" width="6.7109375" style="7" customWidth="1"/>
    <col min="4358" max="4359" width="8.28515625" style="7" customWidth="1"/>
    <col min="4360" max="4361" width="10.28515625" style="7" customWidth="1"/>
    <col min="4362" max="4362" width="15.7109375" style="7" customWidth="1"/>
    <col min="4363" max="4608" width="9.140625" style="7"/>
    <col min="4609" max="4609" width="4.28515625" style="7" customWidth="1"/>
    <col min="4610" max="4610" width="9.28515625" style="7" customWidth="1"/>
    <col min="4611" max="4611" width="36.7109375" style="7" customWidth="1"/>
    <col min="4612" max="4613" width="6.7109375" style="7" customWidth="1"/>
    <col min="4614" max="4615" width="8.28515625" style="7" customWidth="1"/>
    <col min="4616" max="4617" width="10.28515625" style="7" customWidth="1"/>
    <col min="4618" max="4618" width="15.7109375" style="7" customWidth="1"/>
    <col min="4619" max="4864" width="9.140625" style="7"/>
    <col min="4865" max="4865" width="4.28515625" style="7" customWidth="1"/>
    <col min="4866" max="4866" width="9.28515625" style="7" customWidth="1"/>
    <col min="4867" max="4867" width="36.7109375" style="7" customWidth="1"/>
    <col min="4868" max="4869" width="6.7109375" style="7" customWidth="1"/>
    <col min="4870" max="4871" width="8.28515625" style="7" customWidth="1"/>
    <col min="4872" max="4873" width="10.28515625" style="7" customWidth="1"/>
    <col min="4874" max="4874" width="15.7109375" style="7" customWidth="1"/>
    <col min="4875" max="5120" width="9.140625" style="7"/>
    <col min="5121" max="5121" width="4.28515625" style="7" customWidth="1"/>
    <col min="5122" max="5122" width="9.28515625" style="7" customWidth="1"/>
    <col min="5123" max="5123" width="36.7109375" style="7" customWidth="1"/>
    <col min="5124" max="5125" width="6.7109375" style="7" customWidth="1"/>
    <col min="5126" max="5127" width="8.28515625" style="7" customWidth="1"/>
    <col min="5128" max="5129" width="10.28515625" style="7" customWidth="1"/>
    <col min="5130" max="5130" width="15.7109375" style="7" customWidth="1"/>
    <col min="5131" max="5376" width="9.140625" style="7"/>
    <col min="5377" max="5377" width="4.28515625" style="7" customWidth="1"/>
    <col min="5378" max="5378" width="9.28515625" style="7" customWidth="1"/>
    <col min="5379" max="5379" width="36.7109375" style="7" customWidth="1"/>
    <col min="5380" max="5381" width="6.7109375" style="7" customWidth="1"/>
    <col min="5382" max="5383" width="8.28515625" style="7" customWidth="1"/>
    <col min="5384" max="5385" width="10.28515625" style="7" customWidth="1"/>
    <col min="5386" max="5386" width="15.7109375" style="7" customWidth="1"/>
    <col min="5387" max="5632" width="9.140625" style="7"/>
    <col min="5633" max="5633" width="4.28515625" style="7" customWidth="1"/>
    <col min="5634" max="5634" width="9.28515625" style="7" customWidth="1"/>
    <col min="5635" max="5635" width="36.7109375" style="7" customWidth="1"/>
    <col min="5636" max="5637" width="6.7109375" style="7" customWidth="1"/>
    <col min="5638" max="5639" width="8.28515625" style="7" customWidth="1"/>
    <col min="5640" max="5641" width="10.28515625" style="7" customWidth="1"/>
    <col min="5642" max="5642" width="15.7109375" style="7" customWidth="1"/>
    <col min="5643" max="5888" width="9.140625" style="7"/>
    <col min="5889" max="5889" width="4.28515625" style="7" customWidth="1"/>
    <col min="5890" max="5890" width="9.28515625" style="7" customWidth="1"/>
    <col min="5891" max="5891" width="36.7109375" style="7" customWidth="1"/>
    <col min="5892" max="5893" width="6.7109375" style="7" customWidth="1"/>
    <col min="5894" max="5895" width="8.28515625" style="7" customWidth="1"/>
    <col min="5896" max="5897" width="10.28515625" style="7" customWidth="1"/>
    <col min="5898" max="5898" width="15.7109375" style="7" customWidth="1"/>
    <col min="5899" max="6144" width="9.140625" style="7"/>
    <col min="6145" max="6145" width="4.28515625" style="7" customWidth="1"/>
    <col min="6146" max="6146" width="9.28515625" style="7" customWidth="1"/>
    <col min="6147" max="6147" width="36.7109375" style="7" customWidth="1"/>
    <col min="6148" max="6149" width="6.7109375" style="7" customWidth="1"/>
    <col min="6150" max="6151" width="8.28515625" style="7" customWidth="1"/>
    <col min="6152" max="6153" width="10.28515625" style="7" customWidth="1"/>
    <col min="6154" max="6154" width="15.7109375" style="7" customWidth="1"/>
    <col min="6155" max="6400" width="9.140625" style="7"/>
    <col min="6401" max="6401" width="4.28515625" style="7" customWidth="1"/>
    <col min="6402" max="6402" width="9.28515625" style="7" customWidth="1"/>
    <col min="6403" max="6403" width="36.7109375" style="7" customWidth="1"/>
    <col min="6404" max="6405" width="6.7109375" style="7" customWidth="1"/>
    <col min="6406" max="6407" width="8.28515625" style="7" customWidth="1"/>
    <col min="6408" max="6409" width="10.28515625" style="7" customWidth="1"/>
    <col min="6410" max="6410" width="15.7109375" style="7" customWidth="1"/>
    <col min="6411" max="6656" width="9.140625" style="7"/>
    <col min="6657" max="6657" width="4.28515625" style="7" customWidth="1"/>
    <col min="6658" max="6658" width="9.28515625" style="7" customWidth="1"/>
    <col min="6659" max="6659" width="36.7109375" style="7" customWidth="1"/>
    <col min="6660" max="6661" width="6.7109375" style="7" customWidth="1"/>
    <col min="6662" max="6663" width="8.28515625" style="7" customWidth="1"/>
    <col min="6664" max="6665" width="10.28515625" style="7" customWidth="1"/>
    <col min="6666" max="6666" width="15.7109375" style="7" customWidth="1"/>
    <col min="6667" max="6912" width="9.140625" style="7"/>
    <col min="6913" max="6913" width="4.28515625" style="7" customWidth="1"/>
    <col min="6914" max="6914" width="9.28515625" style="7" customWidth="1"/>
    <col min="6915" max="6915" width="36.7109375" style="7" customWidth="1"/>
    <col min="6916" max="6917" width="6.7109375" style="7" customWidth="1"/>
    <col min="6918" max="6919" width="8.28515625" style="7" customWidth="1"/>
    <col min="6920" max="6921" width="10.28515625" style="7" customWidth="1"/>
    <col min="6922" max="6922" width="15.7109375" style="7" customWidth="1"/>
    <col min="6923" max="7168" width="9.140625" style="7"/>
    <col min="7169" max="7169" width="4.28515625" style="7" customWidth="1"/>
    <col min="7170" max="7170" width="9.28515625" style="7" customWidth="1"/>
    <col min="7171" max="7171" width="36.7109375" style="7" customWidth="1"/>
    <col min="7172" max="7173" width="6.7109375" style="7" customWidth="1"/>
    <col min="7174" max="7175" width="8.28515625" style="7" customWidth="1"/>
    <col min="7176" max="7177" width="10.28515625" style="7" customWidth="1"/>
    <col min="7178" max="7178" width="15.7109375" style="7" customWidth="1"/>
    <col min="7179" max="7424" width="9.140625" style="7"/>
    <col min="7425" max="7425" width="4.28515625" style="7" customWidth="1"/>
    <col min="7426" max="7426" width="9.28515625" style="7" customWidth="1"/>
    <col min="7427" max="7427" width="36.7109375" style="7" customWidth="1"/>
    <col min="7428" max="7429" width="6.7109375" style="7" customWidth="1"/>
    <col min="7430" max="7431" width="8.28515625" style="7" customWidth="1"/>
    <col min="7432" max="7433" width="10.28515625" style="7" customWidth="1"/>
    <col min="7434" max="7434" width="15.7109375" style="7" customWidth="1"/>
    <col min="7435" max="7680" width="9.140625" style="7"/>
    <col min="7681" max="7681" width="4.28515625" style="7" customWidth="1"/>
    <col min="7682" max="7682" width="9.28515625" style="7" customWidth="1"/>
    <col min="7683" max="7683" width="36.7109375" style="7" customWidth="1"/>
    <col min="7684" max="7685" width="6.7109375" style="7" customWidth="1"/>
    <col min="7686" max="7687" width="8.28515625" style="7" customWidth="1"/>
    <col min="7688" max="7689" width="10.28515625" style="7" customWidth="1"/>
    <col min="7690" max="7690" width="15.7109375" style="7" customWidth="1"/>
    <col min="7691" max="7936" width="9.140625" style="7"/>
    <col min="7937" max="7937" width="4.28515625" style="7" customWidth="1"/>
    <col min="7938" max="7938" width="9.28515625" style="7" customWidth="1"/>
    <col min="7939" max="7939" width="36.7109375" style="7" customWidth="1"/>
    <col min="7940" max="7941" width="6.7109375" style="7" customWidth="1"/>
    <col min="7942" max="7943" width="8.28515625" style="7" customWidth="1"/>
    <col min="7944" max="7945" width="10.28515625" style="7" customWidth="1"/>
    <col min="7946" max="7946" width="15.7109375" style="7" customWidth="1"/>
    <col min="7947" max="8192" width="9.140625" style="7"/>
    <col min="8193" max="8193" width="4.28515625" style="7" customWidth="1"/>
    <col min="8194" max="8194" width="9.28515625" style="7" customWidth="1"/>
    <col min="8195" max="8195" width="36.7109375" style="7" customWidth="1"/>
    <col min="8196" max="8197" width="6.7109375" style="7" customWidth="1"/>
    <col min="8198" max="8199" width="8.28515625" style="7" customWidth="1"/>
    <col min="8200" max="8201" width="10.28515625" style="7" customWidth="1"/>
    <col min="8202" max="8202" width="15.7109375" style="7" customWidth="1"/>
    <col min="8203" max="8448" width="9.140625" style="7"/>
    <col min="8449" max="8449" width="4.28515625" style="7" customWidth="1"/>
    <col min="8450" max="8450" width="9.28515625" style="7" customWidth="1"/>
    <col min="8451" max="8451" width="36.7109375" style="7" customWidth="1"/>
    <col min="8452" max="8453" width="6.7109375" style="7" customWidth="1"/>
    <col min="8454" max="8455" width="8.28515625" style="7" customWidth="1"/>
    <col min="8456" max="8457" width="10.28515625" style="7" customWidth="1"/>
    <col min="8458" max="8458" width="15.7109375" style="7" customWidth="1"/>
    <col min="8459" max="8704" width="9.140625" style="7"/>
    <col min="8705" max="8705" width="4.28515625" style="7" customWidth="1"/>
    <col min="8706" max="8706" width="9.28515625" style="7" customWidth="1"/>
    <col min="8707" max="8707" width="36.7109375" style="7" customWidth="1"/>
    <col min="8708" max="8709" width="6.7109375" style="7" customWidth="1"/>
    <col min="8710" max="8711" width="8.28515625" style="7" customWidth="1"/>
    <col min="8712" max="8713" width="10.28515625" style="7" customWidth="1"/>
    <col min="8714" max="8714" width="15.7109375" style="7" customWidth="1"/>
    <col min="8715" max="8960" width="9.140625" style="7"/>
    <col min="8961" max="8961" width="4.28515625" style="7" customWidth="1"/>
    <col min="8962" max="8962" width="9.28515625" style="7" customWidth="1"/>
    <col min="8963" max="8963" width="36.7109375" style="7" customWidth="1"/>
    <col min="8964" max="8965" width="6.7109375" style="7" customWidth="1"/>
    <col min="8966" max="8967" width="8.28515625" style="7" customWidth="1"/>
    <col min="8968" max="8969" width="10.28515625" style="7" customWidth="1"/>
    <col min="8970" max="8970" width="15.7109375" style="7" customWidth="1"/>
    <col min="8971" max="9216" width="9.140625" style="7"/>
    <col min="9217" max="9217" width="4.28515625" style="7" customWidth="1"/>
    <col min="9218" max="9218" width="9.28515625" style="7" customWidth="1"/>
    <col min="9219" max="9219" width="36.7109375" style="7" customWidth="1"/>
    <col min="9220" max="9221" width="6.7109375" style="7" customWidth="1"/>
    <col min="9222" max="9223" width="8.28515625" style="7" customWidth="1"/>
    <col min="9224" max="9225" width="10.28515625" style="7" customWidth="1"/>
    <col min="9226" max="9226" width="15.7109375" style="7" customWidth="1"/>
    <col min="9227" max="9472" width="9.140625" style="7"/>
    <col min="9473" max="9473" width="4.28515625" style="7" customWidth="1"/>
    <col min="9474" max="9474" width="9.28515625" style="7" customWidth="1"/>
    <col min="9475" max="9475" width="36.7109375" style="7" customWidth="1"/>
    <col min="9476" max="9477" width="6.7109375" style="7" customWidth="1"/>
    <col min="9478" max="9479" width="8.28515625" style="7" customWidth="1"/>
    <col min="9480" max="9481" width="10.28515625" style="7" customWidth="1"/>
    <col min="9482" max="9482" width="15.7109375" style="7" customWidth="1"/>
    <col min="9483" max="9728" width="9.140625" style="7"/>
    <col min="9729" max="9729" width="4.28515625" style="7" customWidth="1"/>
    <col min="9730" max="9730" width="9.28515625" style="7" customWidth="1"/>
    <col min="9731" max="9731" width="36.7109375" style="7" customWidth="1"/>
    <col min="9732" max="9733" width="6.7109375" style="7" customWidth="1"/>
    <col min="9734" max="9735" width="8.28515625" style="7" customWidth="1"/>
    <col min="9736" max="9737" width="10.28515625" style="7" customWidth="1"/>
    <col min="9738" max="9738" width="15.7109375" style="7" customWidth="1"/>
    <col min="9739" max="9984" width="9.140625" style="7"/>
    <col min="9985" max="9985" width="4.28515625" style="7" customWidth="1"/>
    <col min="9986" max="9986" width="9.28515625" style="7" customWidth="1"/>
    <col min="9987" max="9987" width="36.7109375" style="7" customWidth="1"/>
    <col min="9988" max="9989" width="6.7109375" style="7" customWidth="1"/>
    <col min="9990" max="9991" width="8.28515625" style="7" customWidth="1"/>
    <col min="9992" max="9993" width="10.28515625" style="7" customWidth="1"/>
    <col min="9994" max="9994" width="15.7109375" style="7" customWidth="1"/>
    <col min="9995" max="10240" width="9.140625" style="7"/>
    <col min="10241" max="10241" width="4.28515625" style="7" customWidth="1"/>
    <col min="10242" max="10242" width="9.28515625" style="7" customWidth="1"/>
    <col min="10243" max="10243" width="36.7109375" style="7" customWidth="1"/>
    <col min="10244" max="10245" width="6.7109375" style="7" customWidth="1"/>
    <col min="10246" max="10247" width="8.28515625" style="7" customWidth="1"/>
    <col min="10248" max="10249" width="10.28515625" style="7" customWidth="1"/>
    <col min="10250" max="10250" width="15.7109375" style="7" customWidth="1"/>
    <col min="10251" max="10496" width="9.140625" style="7"/>
    <col min="10497" max="10497" width="4.28515625" style="7" customWidth="1"/>
    <col min="10498" max="10498" width="9.28515625" style="7" customWidth="1"/>
    <col min="10499" max="10499" width="36.7109375" style="7" customWidth="1"/>
    <col min="10500" max="10501" width="6.7109375" style="7" customWidth="1"/>
    <col min="10502" max="10503" width="8.28515625" style="7" customWidth="1"/>
    <col min="10504" max="10505" width="10.28515625" style="7" customWidth="1"/>
    <col min="10506" max="10506" width="15.7109375" style="7" customWidth="1"/>
    <col min="10507" max="10752" width="9.140625" style="7"/>
    <col min="10753" max="10753" width="4.28515625" style="7" customWidth="1"/>
    <col min="10754" max="10754" width="9.28515625" style="7" customWidth="1"/>
    <col min="10755" max="10755" width="36.7109375" style="7" customWidth="1"/>
    <col min="10756" max="10757" width="6.7109375" style="7" customWidth="1"/>
    <col min="10758" max="10759" width="8.28515625" style="7" customWidth="1"/>
    <col min="10760" max="10761" width="10.28515625" style="7" customWidth="1"/>
    <col min="10762" max="10762" width="15.7109375" style="7" customWidth="1"/>
    <col min="10763" max="11008" width="9.140625" style="7"/>
    <col min="11009" max="11009" width="4.28515625" style="7" customWidth="1"/>
    <col min="11010" max="11010" width="9.28515625" style="7" customWidth="1"/>
    <col min="11011" max="11011" width="36.7109375" style="7" customWidth="1"/>
    <col min="11012" max="11013" width="6.7109375" style="7" customWidth="1"/>
    <col min="11014" max="11015" width="8.28515625" style="7" customWidth="1"/>
    <col min="11016" max="11017" width="10.28515625" style="7" customWidth="1"/>
    <col min="11018" max="11018" width="15.7109375" style="7" customWidth="1"/>
    <col min="11019" max="11264" width="9.140625" style="7"/>
    <col min="11265" max="11265" width="4.28515625" style="7" customWidth="1"/>
    <col min="11266" max="11266" width="9.28515625" style="7" customWidth="1"/>
    <col min="11267" max="11267" width="36.7109375" style="7" customWidth="1"/>
    <col min="11268" max="11269" width="6.7109375" style="7" customWidth="1"/>
    <col min="11270" max="11271" width="8.28515625" style="7" customWidth="1"/>
    <col min="11272" max="11273" width="10.28515625" style="7" customWidth="1"/>
    <col min="11274" max="11274" width="15.7109375" style="7" customWidth="1"/>
    <col min="11275" max="11520" width="9.140625" style="7"/>
    <col min="11521" max="11521" width="4.28515625" style="7" customWidth="1"/>
    <col min="11522" max="11522" width="9.28515625" style="7" customWidth="1"/>
    <col min="11523" max="11523" width="36.7109375" style="7" customWidth="1"/>
    <col min="11524" max="11525" width="6.7109375" style="7" customWidth="1"/>
    <col min="11526" max="11527" width="8.28515625" style="7" customWidth="1"/>
    <col min="11528" max="11529" width="10.28515625" style="7" customWidth="1"/>
    <col min="11530" max="11530" width="15.7109375" style="7" customWidth="1"/>
    <col min="11531" max="11776" width="9.140625" style="7"/>
    <col min="11777" max="11777" width="4.28515625" style="7" customWidth="1"/>
    <col min="11778" max="11778" width="9.28515625" style="7" customWidth="1"/>
    <col min="11779" max="11779" width="36.7109375" style="7" customWidth="1"/>
    <col min="11780" max="11781" width="6.7109375" style="7" customWidth="1"/>
    <col min="11782" max="11783" width="8.28515625" style="7" customWidth="1"/>
    <col min="11784" max="11785" width="10.28515625" style="7" customWidth="1"/>
    <col min="11786" max="11786" width="15.7109375" style="7" customWidth="1"/>
    <col min="11787" max="12032" width="9.140625" style="7"/>
    <col min="12033" max="12033" width="4.28515625" style="7" customWidth="1"/>
    <col min="12034" max="12034" width="9.28515625" style="7" customWidth="1"/>
    <col min="12035" max="12035" width="36.7109375" style="7" customWidth="1"/>
    <col min="12036" max="12037" width="6.7109375" style="7" customWidth="1"/>
    <col min="12038" max="12039" width="8.28515625" style="7" customWidth="1"/>
    <col min="12040" max="12041" width="10.28515625" style="7" customWidth="1"/>
    <col min="12042" max="12042" width="15.7109375" style="7" customWidth="1"/>
    <col min="12043" max="12288" width="9.140625" style="7"/>
    <col min="12289" max="12289" width="4.28515625" style="7" customWidth="1"/>
    <col min="12290" max="12290" width="9.28515625" style="7" customWidth="1"/>
    <col min="12291" max="12291" width="36.7109375" style="7" customWidth="1"/>
    <col min="12292" max="12293" width="6.7109375" style="7" customWidth="1"/>
    <col min="12294" max="12295" width="8.28515625" style="7" customWidth="1"/>
    <col min="12296" max="12297" width="10.28515625" style="7" customWidth="1"/>
    <col min="12298" max="12298" width="15.7109375" style="7" customWidth="1"/>
    <col min="12299" max="12544" width="9.140625" style="7"/>
    <col min="12545" max="12545" width="4.28515625" style="7" customWidth="1"/>
    <col min="12546" max="12546" width="9.28515625" style="7" customWidth="1"/>
    <col min="12547" max="12547" width="36.7109375" style="7" customWidth="1"/>
    <col min="12548" max="12549" width="6.7109375" style="7" customWidth="1"/>
    <col min="12550" max="12551" width="8.28515625" style="7" customWidth="1"/>
    <col min="12552" max="12553" width="10.28515625" style="7" customWidth="1"/>
    <col min="12554" max="12554" width="15.7109375" style="7" customWidth="1"/>
    <col min="12555" max="12800" width="9.140625" style="7"/>
    <col min="12801" max="12801" width="4.28515625" style="7" customWidth="1"/>
    <col min="12802" max="12802" width="9.28515625" style="7" customWidth="1"/>
    <col min="12803" max="12803" width="36.7109375" style="7" customWidth="1"/>
    <col min="12804" max="12805" width="6.7109375" style="7" customWidth="1"/>
    <col min="12806" max="12807" width="8.28515625" style="7" customWidth="1"/>
    <col min="12808" max="12809" width="10.28515625" style="7" customWidth="1"/>
    <col min="12810" max="12810" width="15.7109375" style="7" customWidth="1"/>
    <col min="12811" max="13056" width="9.140625" style="7"/>
    <col min="13057" max="13057" width="4.28515625" style="7" customWidth="1"/>
    <col min="13058" max="13058" width="9.28515625" style="7" customWidth="1"/>
    <col min="13059" max="13059" width="36.7109375" style="7" customWidth="1"/>
    <col min="13060" max="13061" width="6.7109375" style="7" customWidth="1"/>
    <col min="13062" max="13063" width="8.28515625" style="7" customWidth="1"/>
    <col min="13064" max="13065" width="10.28515625" style="7" customWidth="1"/>
    <col min="13066" max="13066" width="15.7109375" style="7" customWidth="1"/>
    <col min="13067" max="13312" width="9.140625" style="7"/>
    <col min="13313" max="13313" width="4.28515625" style="7" customWidth="1"/>
    <col min="13314" max="13314" width="9.28515625" style="7" customWidth="1"/>
    <col min="13315" max="13315" width="36.7109375" style="7" customWidth="1"/>
    <col min="13316" max="13317" width="6.7109375" style="7" customWidth="1"/>
    <col min="13318" max="13319" width="8.28515625" style="7" customWidth="1"/>
    <col min="13320" max="13321" width="10.28515625" style="7" customWidth="1"/>
    <col min="13322" max="13322" width="15.7109375" style="7" customWidth="1"/>
    <col min="13323" max="13568" width="9.140625" style="7"/>
    <col min="13569" max="13569" width="4.28515625" style="7" customWidth="1"/>
    <col min="13570" max="13570" width="9.28515625" style="7" customWidth="1"/>
    <col min="13571" max="13571" width="36.7109375" style="7" customWidth="1"/>
    <col min="13572" max="13573" width="6.7109375" style="7" customWidth="1"/>
    <col min="13574" max="13575" width="8.28515625" style="7" customWidth="1"/>
    <col min="13576" max="13577" width="10.28515625" style="7" customWidth="1"/>
    <col min="13578" max="13578" width="15.7109375" style="7" customWidth="1"/>
    <col min="13579" max="13824" width="9.140625" style="7"/>
    <col min="13825" max="13825" width="4.28515625" style="7" customWidth="1"/>
    <col min="13826" max="13826" width="9.28515625" style="7" customWidth="1"/>
    <col min="13827" max="13827" width="36.7109375" style="7" customWidth="1"/>
    <col min="13828" max="13829" width="6.7109375" style="7" customWidth="1"/>
    <col min="13830" max="13831" width="8.28515625" style="7" customWidth="1"/>
    <col min="13832" max="13833" width="10.28515625" style="7" customWidth="1"/>
    <col min="13834" max="13834" width="15.7109375" style="7" customWidth="1"/>
    <col min="13835" max="14080" width="9.140625" style="7"/>
    <col min="14081" max="14081" width="4.28515625" style="7" customWidth="1"/>
    <col min="14082" max="14082" width="9.28515625" style="7" customWidth="1"/>
    <col min="14083" max="14083" width="36.7109375" style="7" customWidth="1"/>
    <col min="14084" max="14085" width="6.7109375" style="7" customWidth="1"/>
    <col min="14086" max="14087" width="8.28515625" style="7" customWidth="1"/>
    <col min="14088" max="14089" width="10.28515625" style="7" customWidth="1"/>
    <col min="14090" max="14090" width="15.7109375" style="7" customWidth="1"/>
    <col min="14091" max="14336" width="9.140625" style="7"/>
    <col min="14337" max="14337" width="4.28515625" style="7" customWidth="1"/>
    <col min="14338" max="14338" width="9.28515625" style="7" customWidth="1"/>
    <col min="14339" max="14339" width="36.7109375" style="7" customWidth="1"/>
    <col min="14340" max="14341" width="6.7109375" style="7" customWidth="1"/>
    <col min="14342" max="14343" width="8.28515625" style="7" customWidth="1"/>
    <col min="14344" max="14345" width="10.28515625" style="7" customWidth="1"/>
    <col min="14346" max="14346" width="15.7109375" style="7" customWidth="1"/>
    <col min="14347" max="14592" width="9.140625" style="7"/>
    <col min="14593" max="14593" width="4.28515625" style="7" customWidth="1"/>
    <col min="14594" max="14594" width="9.28515625" style="7" customWidth="1"/>
    <col min="14595" max="14595" width="36.7109375" style="7" customWidth="1"/>
    <col min="14596" max="14597" width="6.7109375" style="7" customWidth="1"/>
    <col min="14598" max="14599" width="8.28515625" style="7" customWidth="1"/>
    <col min="14600" max="14601" width="10.28515625" style="7" customWidth="1"/>
    <col min="14602" max="14602" width="15.7109375" style="7" customWidth="1"/>
    <col min="14603" max="14848" width="9.140625" style="7"/>
    <col min="14849" max="14849" width="4.28515625" style="7" customWidth="1"/>
    <col min="14850" max="14850" width="9.28515625" style="7" customWidth="1"/>
    <col min="14851" max="14851" width="36.7109375" style="7" customWidth="1"/>
    <col min="14852" max="14853" width="6.7109375" style="7" customWidth="1"/>
    <col min="14854" max="14855" width="8.28515625" style="7" customWidth="1"/>
    <col min="14856" max="14857" width="10.28515625" style="7" customWidth="1"/>
    <col min="14858" max="14858" width="15.7109375" style="7" customWidth="1"/>
    <col min="14859" max="15104" width="9.140625" style="7"/>
    <col min="15105" max="15105" width="4.28515625" style="7" customWidth="1"/>
    <col min="15106" max="15106" width="9.28515625" style="7" customWidth="1"/>
    <col min="15107" max="15107" width="36.7109375" style="7" customWidth="1"/>
    <col min="15108" max="15109" width="6.7109375" style="7" customWidth="1"/>
    <col min="15110" max="15111" width="8.28515625" style="7" customWidth="1"/>
    <col min="15112" max="15113" width="10.28515625" style="7" customWidth="1"/>
    <col min="15114" max="15114" width="15.7109375" style="7" customWidth="1"/>
    <col min="15115" max="15360" width="9.140625" style="7"/>
    <col min="15361" max="15361" width="4.28515625" style="7" customWidth="1"/>
    <col min="15362" max="15362" width="9.28515625" style="7" customWidth="1"/>
    <col min="15363" max="15363" width="36.7109375" style="7" customWidth="1"/>
    <col min="15364" max="15365" width="6.7109375" style="7" customWidth="1"/>
    <col min="15366" max="15367" width="8.28515625" style="7" customWidth="1"/>
    <col min="15368" max="15369" width="10.28515625" style="7" customWidth="1"/>
    <col min="15370" max="15370" width="15.7109375" style="7" customWidth="1"/>
    <col min="15371" max="15616" width="9.140625" style="7"/>
    <col min="15617" max="15617" width="4.28515625" style="7" customWidth="1"/>
    <col min="15618" max="15618" width="9.28515625" style="7" customWidth="1"/>
    <col min="15619" max="15619" width="36.7109375" style="7" customWidth="1"/>
    <col min="15620" max="15621" width="6.7109375" style="7" customWidth="1"/>
    <col min="15622" max="15623" width="8.28515625" style="7" customWidth="1"/>
    <col min="15624" max="15625" width="10.28515625" style="7" customWidth="1"/>
    <col min="15626" max="15626" width="15.7109375" style="7" customWidth="1"/>
    <col min="15627" max="15872" width="9.140625" style="7"/>
    <col min="15873" max="15873" width="4.28515625" style="7" customWidth="1"/>
    <col min="15874" max="15874" width="9.28515625" style="7" customWidth="1"/>
    <col min="15875" max="15875" width="36.7109375" style="7" customWidth="1"/>
    <col min="15876" max="15877" width="6.7109375" style="7" customWidth="1"/>
    <col min="15878" max="15879" width="8.28515625" style="7" customWidth="1"/>
    <col min="15880" max="15881" width="10.28515625" style="7" customWidth="1"/>
    <col min="15882" max="15882" width="15.7109375" style="7" customWidth="1"/>
    <col min="15883" max="16128" width="9.140625" style="7"/>
    <col min="16129" max="16129" width="4.28515625" style="7" customWidth="1"/>
    <col min="16130" max="16130" width="9.28515625" style="7" customWidth="1"/>
    <col min="16131" max="16131" width="36.7109375" style="7" customWidth="1"/>
    <col min="16132" max="16133" width="6.7109375" style="7" customWidth="1"/>
    <col min="16134" max="16135" width="8.28515625" style="7" customWidth="1"/>
    <col min="16136" max="16137" width="10.28515625" style="7" customWidth="1"/>
    <col min="16138" max="16138" width="15.7109375" style="7" customWidth="1"/>
    <col min="16139" max="16384" width="9.140625" style="7"/>
  </cols>
  <sheetData>
    <row r="1" spans="1:9" s="5" customFormat="1" ht="25.5" x14ac:dyDescent="0.25">
      <c r="A1" s="2" t="s">
        <v>6</v>
      </c>
      <c r="B1" s="3" t="s">
        <v>7</v>
      </c>
      <c r="C1" s="3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ht="38.25" x14ac:dyDescent="0.25">
      <c r="A2" s="6">
        <v>1</v>
      </c>
      <c r="B2" s="7" t="s">
        <v>544</v>
      </c>
      <c r="C2" s="8" t="s">
        <v>545</v>
      </c>
      <c r="D2" s="9">
        <v>4</v>
      </c>
      <c r="E2" s="7" t="s">
        <v>2</v>
      </c>
      <c r="H2" s="9">
        <f>ROUND(D2*F2, 0)</f>
        <v>0</v>
      </c>
      <c r="I2" s="9">
        <f>ROUND(D2*G2, 0)</f>
        <v>0</v>
      </c>
    </row>
    <row r="4" spans="1:9" s="10" customFormat="1" x14ac:dyDescent="0.25">
      <c r="A4" s="2"/>
      <c r="B4" s="3"/>
      <c r="C4" s="3" t="s">
        <v>17</v>
      </c>
      <c r="D4" s="4"/>
      <c r="E4" s="3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 CE,Félkövér"&amp;10 Épületgépészeti szerelvények és berendezések szerelése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34" workbookViewId="0">
      <selection activeCell="E6" sqref="E6:E64"/>
    </sheetView>
  </sheetViews>
  <sheetFormatPr defaultColWidth="9.140625" defaultRowHeight="15" x14ac:dyDescent="0.25"/>
  <cols>
    <col min="1" max="1" width="13.85546875" style="196" customWidth="1"/>
    <col min="2" max="2" width="45.7109375" style="196" customWidth="1"/>
    <col min="3" max="3" width="10.5703125" style="196" customWidth="1"/>
    <col min="4" max="4" width="7.42578125" style="196" customWidth="1"/>
    <col min="5" max="5" width="15.140625" style="202" bestFit="1" customWidth="1"/>
    <col min="6" max="7" width="9.140625" style="196"/>
    <col min="8" max="8" width="12.5703125" style="196" customWidth="1"/>
    <col min="9" max="16384" width="9.140625" style="196"/>
  </cols>
  <sheetData>
    <row r="1" spans="1:8" x14ac:dyDescent="0.25">
      <c r="A1" s="257" t="s">
        <v>565</v>
      </c>
      <c r="B1" s="258"/>
      <c r="C1" s="258"/>
      <c r="D1" s="258"/>
      <c r="E1" s="259"/>
    </row>
    <row r="2" spans="1:8" x14ac:dyDescent="0.25">
      <c r="A2" s="214"/>
      <c r="B2" s="213"/>
      <c r="C2" s="213"/>
      <c r="D2" s="213"/>
      <c r="E2" s="216"/>
    </row>
    <row r="3" spans="1:8" x14ac:dyDescent="0.25">
      <c r="A3" s="260" t="s">
        <v>659</v>
      </c>
      <c r="B3" s="261"/>
      <c r="C3" s="261"/>
      <c r="D3" s="261"/>
      <c r="E3" s="262"/>
    </row>
    <row r="4" spans="1:8" x14ac:dyDescent="0.25">
      <c r="A4" s="207"/>
      <c r="B4" s="177"/>
      <c r="C4" s="177"/>
      <c r="D4" s="177"/>
      <c r="E4" s="208"/>
    </row>
    <row r="5" spans="1:8" x14ac:dyDescent="0.25">
      <c r="A5" s="207"/>
      <c r="B5" s="177" t="s">
        <v>5</v>
      </c>
      <c r="C5" s="177" t="s">
        <v>0</v>
      </c>
      <c r="D5" s="177" t="s">
        <v>10</v>
      </c>
      <c r="E5" s="208" t="s">
        <v>566</v>
      </c>
    </row>
    <row r="6" spans="1:8" x14ac:dyDescent="0.25">
      <c r="A6" s="207"/>
      <c r="B6" s="177"/>
      <c r="C6" s="177"/>
      <c r="D6" s="177"/>
      <c r="E6" s="208"/>
    </row>
    <row r="7" spans="1:8" x14ac:dyDescent="0.25">
      <c r="A7" s="207"/>
      <c r="B7" s="177" t="s">
        <v>567</v>
      </c>
      <c r="C7" s="177">
        <v>1</v>
      </c>
      <c r="D7" s="177"/>
      <c r="E7" s="208"/>
      <c r="H7" s="203"/>
    </row>
    <row r="8" spans="1:8" x14ac:dyDescent="0.25">
      <c r="A8" s="207"/>
      <c r="B8" s="177"/>
      <c r="C8" s="177"/>
      <c r="D8" s="177"/>
      <c r="E8" s="208"/>
    </row>
    <row r="9" spans="1:8" x14ac:dyDescent="0.25">
      <c r="A9" s="209" t="s">
        <v>568</v>
      </c>
      <c r="B9" s="177"/>
      <c r="C9" s="177"/>
      <c r="D9" s="177"/>
      <c r="E9" s="210"/>
    </row>
    <row r="10" spans="1:8" x14ac:dyDescent="0.25">
      <c r="A10" s="207" t="s">
        <v>569</v>
      </c>
      <c r="B10" s="177"/>
      <c r="C10" s="177"/>
      <c r="D10" s="177"/>
      <c r="E10" s="208"/>
    </row>
    <row r="11" spans="1:8" x14ac:dyDescent="0.25">
      <c r="A11" s="207"/>
      <c r="B11" s="177" t="s">
        <v>570</v>
      </c>
      <c r="C11" s="177">
        <v>441</v>
      </c>
      <c r="D11" s="177" t="s">
        <v>571</v>
      </c>
      <c r="E11" s="208"/>
      <c r="H11" s="203"/>
    </row>
    <row r="12" spans="1:8" x14ac:dyDescent="0.25">
      <c r="A12" s="207"/>
      <c r="B12" s="177" t="s">
        <v>572</v>
      </c>
      <c r="C12" s="177">
        <v>661</v>
      </c>
      <c r="D12" s="177" t="s">
        <v>571</v>
      </c>
      <c r="E12" s="208"/>
      <c r="H12" s="203"/>
    </row>
    <row r="13" spans="1:8" x14ac:dyDescent="0.25">
      <c r="A13" s="207"/>
      <c r="B13" s="177" t="s">
        <v>573</v>
      </c>
      <c r="C13" s="177">
        <v>24</v>
      </c>
      <c r="D13" s="177" t="s">
        <v>574</v>
      </c>
      <c r="E13" s="208"/>
      <c r="H13" s="203"/>
    </row>
    <row r="14" spans="1:8" x14ac:dyDescent="0.25">
      <c r="A14" s="207"/>
      <c r="B14" s="177" t="s">
        <v>575</v>
      </c>
      <c r="C14" s="177">
        <v>5</v>
      </c>
      <c r="D14" s="177" t="s">
        <v>574</v>
      </c>
      <c r="E14" s="208"/>
      <c r="H14" s="203"/>
    </row>
    <row r="15" spans="1:8" x14ac:dyDescent="0.25">
      <c r="A15" s="207"/>
      <c r="B15" s="177" t="s">
        <v>576</v>
      </c>
      <c r="C15" s="177">
        <v>16</v>
      </c>
      <c r="D15" s="177" t="s">
        <v>574</v>
      </c>
      <c r="E15" s="208"/>
      <c r="H15" s="203"/>
    </row>
    <row r="16" spans="1:8" x14ac:dyDescent="0.25">
      <c r="A16" s="207"/>
      <c r="B16" s="177" t="s">
        <v>577</v>
      </c>
      <c r="C16" s="177">
        <v>33</v>
      </c>
      <c r="D16" s="177" t="s">
        <v>574</v>
      </c>
      <c r="E16" s="208"/>
      <c r="H16" s="203"/>
    </row>
    <row r="17" spans="1:8" x14ac:dyDescent="0.25">
      <c r="A17" s="207"/>
      <c r="B17" s="177" t="s">
        <v>578</v>
      </c>
      <c r="C17" s="177">
        <v>68</v>
      </c>
      <c r="D17" s="177" t="s">
        <v>571</v>
      </c>
      <c r="E17" s="208"/>
      <c r="H17" s="203"/>
    </row>
    <row r="18" spans="1:8" x14ac:dyDescent="0.25">
      <c r="A18" s="207"/>
      <c r="B18" s="177" t="s">
        <v>579</v>
      </c>
      <c r="C18" s="177">
        <v>8</v>
      </c>
      <c r="D18" s="177" t="s">
        <v>574</v>
      </c>
      <c r="E18" s="208"/>
      <c r="H18" s="203"/>
    </row>
    <row r="19" spans="1:8" x14ac:dyDescent="0.25">
      <c r="A19" s="207"/>
      <c r="B19" s="177" t="s">
        <v>580</v>
      </c>
      <c r="C19" s="177">
        <v>26</v>
      </c>
      <c r="D19" s="177" t="s">
        <v>574</v>
      </c>
      <c r="E19" s="208"/>
      <c r="H19" s="203"/>
    </row>
    <row r="20" spans="1:8" x14ac:dyDescent="0.25">
      <c r="A20" s="207"/>
      <c r="B20" s="177" t="s">
        <v>581</v>
      </c>
      <c r="C20" s="177">
        <v>5</v>
      </c>
      <c r="D20" s="177" t="s">
        <v>574</v>
      </c>
      <c r="E20" s="208"/>
      <c r="H20" s="203"/>
    </row>
    <row r="21" spans="1:8" x14ac:dyDescent="0.25">
      <c r="A21" s="207"/>
      <c r="B21" s="177" t="s">
        <v>582</v>
      </c>
      <c r="C21" s="177">
        <v>165.76</v>
      </c>
      <c r="D21" s="177" t="s">
        <v>583</v>
      </c>
      <c r="E21" s="208"/>
      <c r="H21" s="203"/>
    </row>
    <row r="22" spans="1:8" x14ac:dyDescent="0.25">
      <c r="A22" s="207"/>
      <c r="B22" s="177" t="s">
        <v>584</v>
      </c>
      <c r="C22" s="177">
        <v>43.52</v>
      </c>
      <c r="D22" s="177" t="s">
        <v>583</v>
      </c>
      <c r="E22" s="208"/>
      <c r="H22" s="203"/>
    </row>
    <row r="23" spans="1:8" x14ac:dyDescent="0.25">
      <c r="A23" s="207"/>
      <c r="B23" s="177" t="s">
        <v>585</v>
      </c>
      <c r="C23" s="177">
        <v>198</v>
      </c>
      <c r="D23" s="177" t="s">
        <v>571</v>
      </c>
      <c r="E23" s="208"/>
      <c r="H23" s="203"/>
    </row>
    <row r="24" spans="1:8" x14ac:dyDescent="0.25">
      <c r="A24" s="207"/>
      <c r="B24" s="177" t="s">
        <v>586</v>
      </c>
      <c r="C24" s="177">
        <v>1</v>
      </c>
      <c r="D24" s="177" t="s">
        <v>574</v>
      </c>
      <c r="E24" s="208"/>
      <c r="H24" s="203"/>
    </row>
    <row r="25" spans="1:8" x14ac:dyDescent="0.25">
      <c r="A25" s="207" t="s">
        <v>564</v>
      </c>
      <c r="B25" s="177"/>
      <c r="C25" s="177"/>
      <c r="D25" s="177"/>
      <c r="E25" s="208"/>
      <c r="H25" s="203"/>
    </row>
    <row r="26" spans="1:8" x14ac:dyDescent="0.25">
      <c r="A26" s="207"/>
      <c r="B26" s="177" t="s">
        <v>587</v>
      </c>
      <c r="C26" s="177">
        <v>390</v>
      </c>
      <c r="D26" s="177" t="s">
        <v>588</v>
      </c>
      <c r="E26" s="208"/>
      <c r="H26" s="203"/>
    </row>
    <row r="27" spans="1:8" x14ac:dyDescent="0.25">
      <c r="A27" s="207"/>
      <c r="B27" s="177" t="s">
        <v>589</v>
      </c>
      <c r="C27" s="177">
        <v>112</v>
      </c>
      <c r="D27" s="177" t="s">
        <v>574</v>
      </c>
      <c r="E27" s="208"/>
      <c r="H27" s="203"/>
    </row>
    <row r="28" spans="1:8" x14ac:dyDescent="0.25">
      <c r="A28" s="207"/>
      <c r="B28" s="177" t="s">
        <v>590</v>
      </c>
      <c r="C28" s="177">
        <v>2.6440000000000001</v>
      </c>
      <c r="D28" s="177" t="s">
        <v>591</v>
      </c>
      <c r="E28" s="208"/>
      <c r="H28" s="203"/>
    </row>
    <row r="29" spans="1:8" x14ac:dyDescent="0.25">
      <c r="A29" s="207"/>
      <c r="B29" s="177" t="s">
        <v>592</v>
      </c>
      <c r="C29" s="177">
        <v>10</v>
      </c>
      <c r="D29" s="177" t="s">
        <v>574</v>
      </c>
      <c r="E29" s="208"/>
      <c r="H29" s="203"/>
    </row>
    <row r="30" spans="1:8" x14ac:dyDescent="0.25">
      <c r="A30" s="207"/>
      <c r="B30" s="177" t="s">
        <v>593</v>
      </c>
      <c r="C30" s="177">
        <v>3</v>
      </c>
      <c r="D30" s="177" t="s">
        <v>574</v>
      </c>
      <c r="E30" s="208"/>
      <c r="H30" s="203"/>
    </row>
    <row r="31" spans="1:8" x14ac:dyDescent="0.25">
      <c r="A31" s="207"/>
      <c r="B31" s="177" t="s">
        <v>594</v>
      </c>
      <c r="C31" s="177">
        <v>5</v>
      </c>
      <c r="D31" s="177" t="s">
        <v>574</v>
      </c>
      <c r="E31" s="208"/>
      <c r="H31" s="203"/>
    </row>
    <row r="32" spans="1:8" x14ac:dyDescent="0.25">
      <c r="A32" s="207"/>
      <c r="B32" s="177" t="s">
        <v>595</v>
      </c>
      <c r="C32" s="177">
        <v>5</v>
      </c>
      <c r="D32" s="177" t="s">
        <v>574</v>
      </c>
      <c r="E32" s="208"/>
      <c r="H32" s="203"/>
    </row>
    <row r="33" spans="1:8" x14ac:dyDescent="0.25">
      <c r="A33" s="207"/>
      <c r="B33" s="177" t="s">
        <v>596</v>
      </c>
      <c r="C33" s="177">
        <v>5</v>
      </c>
      <c r="D33" s="177" t="s">
        <v>574</v>
      </c>
      <c r="E33" s="208"/>
      <c r="H33" s="203"/>
    </row>
    <row r="34" spans="1:8" x14ac:dyDescent="0.25">
      <c r="A34" s="207"/>
      <c r="B34" s="177" t="s">
        <v>597</v>
      </c>
      <c r="C34" s="177">
        <v>8</v>
      </c>
      <c r="D34" s="177" t="s">
        <v>574</v>
      </c>
      <c r="E34" s="208"/>
      <c r="H34" s="203"/>
    </row>
    <row r="35" spans="1:8" x14ac:dyDescent="0.25">
      <c r="A35" s="207"/>
      <c r="B35" s="177" t="s">
        <v>598</v>
      </c>
      <c r="C35" s="177">
        <v>8</v>
      </c>
      <c r="D35" s="177" t="s">
        <v>574</v>
      </c>
      <c r="E35" s="208"/>
      <c r="H35" s="203"/>
    </row>
    <row r="36" spans="1:8" x14ac:dyDescent="0.25">
      <c r="A36" s="207"/>
      <c r="B36" s="177" t="s">
        <v>599</v>
      </c>
      <c r="C36" s="177">
        <v>9</v>
      </c>
      <c r="D36" s="177" t="s">
        <v>574</v>
      </c>
      <c r="E36" s="208"/>
      <c r="H36" s="203"/>
    </row>
    <row r="37" spans="1:8" x14ac:dyDescent="0.25">
      <c r="A37" s="207"/>
      <c r="B37" s="177" t="s">
        <v>660</v>
      </c>
      <c r="C37" s="177">
        <v>3</v>
      </c>
      <c r="D37" s="177" t="s">
        <v>574</v>
      </c>
      <c r="E37" s="208"/>
      <c r="H37" s="203"/>
    </row>
    <row r="38" spans="1:8" x14ac:dyDescent="0.25">
      <c r="A38" s="207"/>
      <c r="B38" s="177" t="s">
        <v>600</v>
      </c>
      <c r="C38" s="177">
        <v>3</v>
      </c>
      <c r="D38" s="177" t="s">
        <v>574</v>
      </c>
      <c r="E38" s="208"/>
      <c r="H38" s="203"/>
    </row>
    <row r="39" spans="1:8" x14ac:dyDescent="0.25">
      <c r="A39" s="207"/>
      <c r="B39" s="177" t="s">
        <v>601</v>
      </c>
      <c r="C39" s="177">
        <v>3</v>
      </c>
      <c r="D39" s="177" t="s">
        <v>574</v>
      </c>
      <c r="E39" s="208"/>
      <c r="H39" s="203"/>
    </row>
    <row r="40" spans="1:8" x14ac:dyDescent="0.25">
      <c r="A40" s="207"/>
      <c r="B40" s="177" t="s">
        <v>602</v>
      </c>
      <c r="C40" s="177">
        <v>15</v>
      </c>
      <c r="D40" s="177" t="s">
        <v>574</v>
      </c>
      <c r="E40" s="208"/>
      <c r="H40" s="203"/>
    </row>
    <row r="41" spans="1:8" x14ac:dyDescent="0.25">
      <c r="A41" s="207"/>
      <c r="B41" s="177" t="s">
        <v>603</v>
      </c>
      <c r="C41" s="177">
        <v>36</v>
      </c>
      <c r="D41" s="177" t="s">
        <v>588</v>
      </c>
      <c r="E41" s="208"/>
      <c r="H41" s="203"/>
    </row>
    <row r="42" spans="1:8" x14ac:dyDescent="0.25">
      <c r="A42" s="207"/>
      <c r="B42" s="177" t="s">
        <v>604</v>
      </c>
      <c r="C42" s="177">
        <v>5</v>
      </c>
      <c r="D42" s="177" t="s">
        <v>574</v>
      </c>
      <c r="E42" s="208"/>
      <c r="H42" s="203"/>
    </row>
    <row r="43" spans="1:8" x14ac:dyDescent="0.25">
      <c r="A43" s="207"/>
      <c r="B43" s="177" t="s">
        <v>605</v>
      </c>
      <c r="C43" s="177">
        <v>5</v>
      </c>
      <c r="D43" s="177" t="s">
        <v>574</v>
      </c>
      <c r="E43" s="208"/>
      <c r="H43" s="203"/>
    </row>
    <row r="44" spans="1:8" x14ac:dyDescent="0.25">
      <c r="A44" s="207"/>
      <c r="B44" s="177" t="s">
        <v>606</v>
      </c>
      <c r="C44" s="177">
        <v>5</v>
      </c>
      <c r="D44" s="177" t="s">
        <v>574</v>
      </c>
      <c r="E44" s="208"/>
      <c r="H44" s="203"/>
    </row>
    <row r="45" spans="1:8" x14ac:dyDescent="0.25">
      <c r="A45" s="207"/>
      <c r="B45" s="177" t="s">
        <v>607</v>
      </c>
      <c r="C45" s="177">
        <v>5</v>
      </c>
      <c r="D45" s="177" t="s">
        <v>574</v>
      </c>
      <c r="E45" s="208"/>
      <c r="H45" s="203"/>
    </row>
    <row r="46" spans="1:8" x14ac:dyDescent="0.25">
      <c r="A46" s="207"/>
      <c r="B46" s="177" t="s">
        <v>608</v>
      </c>
      <c r="C46" s="177">
        <v>140</v>
      </c>
      <c r="D46" s="177" t="s">
        <v>588</v>
      </c>
      <c r="E46" s="208"/>
      <c r="H46" s="203"/>
    </row>
    <row r="47" spans="1:8" x14ac:dyDescent="0.25">
      <c r="A47" s="207"/>
      <c r="B47" s="177" t="s">
        <v>609</v>
      </c>
      <c r="C47" s="177">
        <v>4</v>
      </c>
      <c r="D47" s="177" t="s">
        <v>574</v>
      </c>
      <c r="E47" s="208"/>
      <c r="H47" s="203"/>
    </row>
    <row r="48" spans="1:8" x14ac:dyDescent="0.25">
      <c r="A48" s="207"/>
      <c r="B48" s="177" t="s">
        <v>610</v>
      </c>
      <c r="C48" s="177">
        <v>15</v>
      </c>
      <c r="D48" s="177" t="s">
        <v>588</v>
      </c>
      <c r="E48" s="208"/>
      <c r="H48" s="203"/>
    </row>
    <row r="49" spans="1:8" x14ac:dyDescent="0.25">
      <c r="A49" s="207"/>
      <c r="B49" s="177" t="s">
        <v>636</v>
      </c>
      <c r="C49" s="177">
        <v>60</v>
      </c>
      <c r="D49" s="177" t="s">
        <v>588</v>
      </c>
      <c r="E49" s="208"/>
      <c r="H49" s="203"/>
    </row>
    <row r="50" spans="1:8" x14ac:dyDescent="0.25">
      <c r="A50" s="207"/>
      <c r="B50" s="177" t="s">
        <v>611</v>
      </c>
      <c r="C50" s="177">
        <v>10</v>
      </c>
      <c r="D50" s="177" t="s">
        <v>612</v>
      </c>
      <c r="E50" s="208"/>
      <c r="H50" s="203"/>
    </row>
    <row r="51" spans="1:8" x14ac:dyDescent="0.25">
      <c r="A51" s="207"/>
      <c r="B51" s="177" t="s">
        <v>638</v>
      </c>
      <c r="C51" s="177">
        <v>32</v>
      </c>
      <c r="D51" s="177" t="s">
        <v>588</v>
      </c>
      <c r="E51" s="208"/>
      <c r="H51" s="203"/>
    </row>
    <row r="52" spans="1:8" x14ac:dyDescent="0.25">
      <c r="A52" s="207"/>
      <c r="B52" s="177"/>
      <c r="C52" s="177"/>
      <c r="D52" s="177"/>
      <c r="E52" s="208"/>
      <c r="H52" s="203"/>
    </row>
    <row r="53" spans="1:8" x14ac:dyDescent="0.25">
      <c r="A53" s="207" t="s">
        <v>613</v>
      </c>
      <c r="B53" s="177"/>
      <c r="C53" s="177"/>
      <c r="D53" s="177"/>
      <c r="E53" s="208"/>
      <c r="H53" s="203"/>
    </row>
    <row r="54" spans="1:8" x14ac:dyDescent="0.25">
      <c r="A54" s="207"/>
      <c r="B54" s="177" t="s">
        <v>614</v>
      </c>
      <c r="C54" s="177">
        <v>2</v>
      </c>
      <c r="D54" s="177" t="s">
        <v>574</v>
      </c>
      <c r="E54" s="208"/>
      <c r="H54" s="203"/>
    </row>
    <row r="55" spans="1:8" x14ac:dyDescent="0.25">
      <c r="A55" s="207"/>
      <c r="B55" s="177" t="s">
        <v>615</v>
      </c>
      <c r="C55" s="177">
        <v>13.6</v>
      </c>
      <c r="D55" s="177"/>
      <c r="E55" s="208"/>
      <c r="H55" s="203"/>
    </row>
    <row r="56" spans="1:8" x14ac:dyDescent="0.25">
      <c r="A56" s="207"/>
      <c r="B56" s="177" t="s">
        <v>616</v>
      </c>
      <c r="C56" s="177">
        <v>43.52</v>
      </c>
      <c r="D56" s="177"/>
      <c r="E56" s="208"/>
      <c r="H56" s="203"/>
    </row>
    <row r="57" spans="1:8" x14ac:dyDescent="0.25">
      <c r="A57" s="207"/>
      <c r="B57" s="177" t="s">
        <v>617</v>
      </c>
      <c r="C57" s="177">
        <v>140</v>
      </c>
      <c r="D57" s="177" t="s">
        <v>1</v>
      </c>
      <c r="E57" s="208"/>
      <c r="H57" s="203"/>
    </row>
    <row r="58" spans="1:8" x14ac:dyDescent="0.25">
      <c r="A58" s="207"/>
      <c r="B58" s="177" t="s">
        <v>618</v>
      </c>
      <c r="C58" s="177">
        <v>1</v>
      </c>
      <c r="D58" s="177"/>
      <c r="E58" s="208"/>
      <c r="H58" s="203"/>
    </row>
    <row r="59" spans="1:8" x14ac:dyDescent="0.25">
      <c r="A59" s="207"/>
      <c r="B59" s="177" t="s">
        <v>619</v>
      </c>
      <c r="C59" s="177">
        <v>17</v>
      </c>
      <c r="D59" s="177"/>
      <c r="E59" s="208"/>
      <c r="H59" s="203"/>
    </row>
    <row r="60" spans="1:8" x14ac:dyDescent="0.25">
      <c r="A60" s="207"/>
      <c r="B60" s="177" t="s">
        <v>620</v>
      </c>
      <c r="C60" s="177">
        <v>661</v>
      </c>
      <c r="D60" s="177"/>
      <c r="E60" s="208"/>
      <c r="H60" s="203"/>
    </row>
    <row r="61" spans="1:8" x14ac:dyDescent="0.25">
      <c r="A61" s="207"/>
      <c r="B61" s="177" t="s">
        <v>621</v>
      </c>
      <c r="C61" s="177">
        <v>1</v>
      </c>
      <c r="D61" s="177"/>
      <c r="E61" s="208"/>
      <c r="H61" s="203"/>
    </row>
    <row r="62" spans="1:8" x14ac:dyDescent="0.25">
      <c r="A62" s="207"/>
      <c r="B62" s="177" t="s">
        <v>622</v>
      </c>
      <c r="C62" s="177">
        <v>1</v>
      </c>
      <c r="D62" s="177"/>
      <c r="E62" s="208"/>
      <c r="H62" s="203"/>
    </row>
    <row r="63" spans="1:8" x14ac:dyDescent="0.25">
      <c r="A63" s="207"/>
      <c r="B63" s="177" t="s">
        <v>623</v>
      </c>
      <c r="C63" s="177">
        <v>1</v>
      </c>
      <c r="D63" s="177"/>
      <c r="E63" s="208"/>
      <c r="H63" s="203"/>
    </row>
    <row r="64" spans="1:8" ht="15.75" thickBot="1" x14ac:dyDescent="0.3">
      <c r="A64" s="211"/>
      <c r="B64" s="197" t="s">
        <v>624</v>
      </c>
      <c r="C64" s="197">
        <v>6</v>
      </c>
      <c r="D64" s="197" t="s">
        <v>574</v>
      </c>
      <c r="E64" s="212"/>
      <c r="H64" s="203"/>
    </row>
    <row r="65" spans="1:5" ht="15.75" thickBot="1" x14ac:dyDescent="0.3"/>
    <row r="66" spans="1:5" ht="15.75" thickBot="1" x14ac:dyDescent="0.3">
      <c r="A66" s="263" t="s">
        <v>222</v>
      </c>
      <c r="B66" s="264"/>
      <c r="C66" s="264"/>
      <c r="D66" s="264"/>
      <c r="E66" s="215">
        <f>SUM(E3:E65)</f>
        <v>0</v>
      </c>
    </row>
  </sheetData>
  <mergeCells count="3">
    <mergeCell ref="A1:E1"/>
    <mergeCell ref="A3:E3"/>
    <mergeCell ref="A66:D6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25" workbookViewId="0">
      <selection activeCell="Q60" sqref="Q60"/>
    </sheetView>
  </sheetViews>
  <sheetFormatPr defaultRowHeight="15" x14ac:dyDescent="0.25"/>
  <cols>
    <col min="1" max="1" width="21.85546875" bestFit="1" customWidth="1"/>
    <col min="2" max="2" width="44" bestFit="1" customWidth="1"/>
    <col min="5" max="5" width="15.140625" style="202" bestFit="1" customWidth="1"/>
    <col min="7" max="7" width="12.42578125" customWidth="1"/>
  </cols>
  <sheetData>
    <row r="1" spans="1:7" x14ac:dyDescent="0.25">
      <c r="A1" s="204" t="s">
        <v>625</v>
      </c>
      <c r="B1" s="205"/>
      <c r="C1" s="205"/>
      <c r="D1" s="205"/>
      <c r="E1" s="206"/>
    </row>
    <row r="2" spans="1:7" x14ac:dyDescent="0.25">
      <c r="A2" s="207" t="s">
        <v>569</v>
      </c>
      <c r="B2" s="177"/>
      <c r="C2" s="177"/>
      <c r="D2" s="177"/>
      <c r="E2" s="208"/>
    </row>
    <row r="3" spans="1:7" x14ac:dyDescent="0.25">
      <c r="A3" s="207"/>
      <c r="B3" s="177" t="s">
        <v>585</v>
      </c>
      <c r="C3" s="177">
        <v>728</v>
      </c>
      <c r="D3" s="177" t="s">
        <v>571</v>
      </c>
      <c r="E3" s="208"/>
      <c r="G3" s="203"/>
    </row>
    <row r="4" spans="1:7" x14ac:dyDescent="0.25">
      <c r="A4" s="207"/>
      <c r="B4" s="177" t="s">
        <v>572</v>
      </c>
      <c r="C4" s="177">
        <v>784</v>
      </c>
      <c r="D4" s="177" t="s">
        <v>571</v>
      </c>
      <c r="E4" s="208"/>
      <c r="F4" s="196"/>
      <c r="G4" s="203"/>
    </row>
    <row r="5" spans="1:7" x14ac:dyDescent="0.25">
      <c r="A5" s="207"/>
      <c r="B5" s="177" t="s">
        <v>573</v>
      </c>
      <c r="C5" s="177">
        <v>55</v>
      </c>
      <c r="D5" s="177" t="s">
        <v>574</v>
      </c>
      <c r="E5" s="208"/>
      <c r="F5" s="196"/>
      <c r="G5" s="203"/>
    </row>
    <row r="6" spans="1:7" x14ac:dyDescent="0.25">
      <c r="A6" s="207"/>
      <c r="B6" s="177" t="s">
        <v>575</v>
      </c>
      <c r="C6" s="177">
        <v>1</v>
      </c>
      <c r="D6" s="177" t="s">
        <v>574</v>
      </c>
      <c r="E6" s="208"/>
      <c r="F6" s="196"/>
      <c r="G6" s="203"/>
    </row>
    <row r="7" spans="1:7" x14ac:dyDescent="0.25">
      <c r="A7" s="207"/>
      <c r="B7" s="177" t="s">
        <v>577</v>
      </c>
      <c r="C7" s="177">
        <v>4</v>
      </c>
      <c r="D7" s="177" t="s">
        <v>574</v>
      </c>
      <c r="E7" s="208"/>
      <c r="F7" s="196"/>
      <c r="G7" s="203"/>
    </row>
    <row r="8" spans="1:7" x14ac:dyDescent="0.25">
      <c r="A8" s="207"/>
      <c r="B8" s="177" t="s">
        <v>578</v>
      </c>
      <c r="C8" s="177">
        <v>56</v>
      </c>
      <c r="D8" s="177" t="s">
        <v>571</v>
      </c>
      <c r="E8" s="208"/>
      <c r="F8" s="196"/>
      <c r="G8" s="203"/>
    </row>
    <row r="9" spans="1:7" x14ac:dyDescent="0.25">
      <c r="A9" s="207"/>
      <c r="B9" s="177" t="s">
        <v>579</v>
      </c>
      <c r="C9" s="177">
        <v>6</v>
      </c>
      <c r="D9" s="177" t="s">
        <v>574</v>
      </c>
      <c r="E9" s="208"/>
      <c r="F9" s="196"/>
      <c r="G9" s="203"/>
    </row>
    <row r="10" spans="1:7" x14ac:dyDescent="0.25">
      <c r="A10" s="207"/>
      <c r="B10" s="177" t="s">
        <v>580</v>
      </c>
      <c r="C10" s="177">
        <v>56</v>
      </c>
      <c r="D10" s="177" t="s">
        <v>574</v>
      </c>
      <c r="E10" s="208"/>
      <c r="F10" s="196"/>
      <c r="G10" s="203"/>
    </row>
    <row r="11" spans="1:7" x14ac:dyDescent="0.25">
      <c r="A11" s="207"/>
      <c r="B11" s="177" t="s">
        <v>626</v>
      </c>
      <c r="C11" s="177">
        <v>3</v>
      </c>
      <c r="D11" s="177" t="s">
        <v>574</v>
      </c>
      <c r="E11" s="208"/>
      <c r="F11" s="196"/>
      <c r="G11" s="203"/>
    </row>
    <row r="12" spans="1:7" x14ac:dyDescent="0.25">
      <c r="A12" s="207"/>
      <c r="B12" s="177" t="s">
        <v>582</v>
      </c>
      <c r="C12" s="177">
        <v>227.52</v>
      </c>
      <c r="D12" s="177" t="s">
        <v>583</v>
      </c>
      <c r="E12" s="208"/>
      <c r="F12" s="196"/>
      <c r="G12" s="203"/>
    </row>
    <row r="13" spans="1:7" x14ac:dyDescent="0.25">
      <c r="A13" s="207"/>
      <c r="B13" s="177" t="s">
        <v>584</v>
      </c>
      <c r="C13" s="177">
        <v>58.24</v>
      </c>
      <c r="D13" s="177" t="s">
        <v>583</v>
      </c>
      <c r="E13" s="208"/>
      <c r="F13" s="196"/>
      <c r="G13" s="203"/>
    </row>
    <row r="14" spans="1:7" x14ac:dyDescent="0.25">
      <c r="A14" s="207"/>
      <c r="B14" s="177" t="s">
        <v>627</v>
      </c>
      <c r="C14" s="177">
        <v>23</v>
      </c>
      <c r="D14" s="177" t="s">
        <v>574</v>
      </c>
      <c r="E14" s="208"/>
      <c r="F14" s="196"/>
      <c r="G14" s="203"/>
    </row>
    <row r="15" spans="1:7" x14ac:dyDescent="0.25">
      <c r="A15" s="207"/>
      <c r="B15" s="177" t="s">
        <v>628</v>
      </c>
      <c r="C15" s="177">
        <v>1540.385</v>
      </c>
      <c r="D15" s="177" t="s">
        <v>629</v>
      </c>
      <c r="E15" s="208"/>
      <c r="F15" s="196"/>
      <c r="G15" s="203"/>
    </row>
    <row r="16" spans="1:7" x14ac:dyDescent="0.25">
      <c r="A16" s="207"/>
      <c r="B16" s="177" t="s">
        <v>630</v>
      </c>
      <c r="C16" s="177">
        <v>23</v>
      </c>
      <c r="D16" s="177" t="s">
        <v>574</v>
      </c>
      <c r="E16" s="208"/>
      <c r="F16" s="196"/>
      <c r="G16" s="203"/>
    </row>
    <row r="17" spans="1:7" x14ac:dyDescent="0.25">
      <c r="A17" s="207"/>
      <c r="B17" s="177" t="s">
        <v>631</v>
      </c>
      <c r="C17" s="177">
        <v>43</v>
      </c>
      <c r="D17" s="177" t="s">
        <v>574</v>
      </c>
      <c r="E17" s="208"/>
      <c r="F17" s="196"/>
      <c r="G17" s="203"/>
    </row>
    <row r="18" spans="1:7" x14ac:dyDescent="0.25">
      <c r="A18" s="207"/>
      <c r="B18" s="177" t="s">
        <v>632</v>
      </c>
      <c r="C18" s="177">
        <v>23</v>
      </c>
      <c r="D18" s="177" t="s">
        <v>574</v>
      </c>
      <c r="E18" s="208"/>
      <c r="F18" s="196"/>
      <c r="G18" s="203"/>
    </row>
    <row r="19" spans="1:7" x14ac:dyDescent="0.25">
      <c r="A19" s="207"/>
      <c r="B19" s="177" t="s">
        <v>633</v>
      </c>
      <c r="C19" s="177">
        <v>455</v>
      </c>
      <c r="D19" s="177" t="s">
        <v>571</v>
      </c>
      <c r="E19" s="208"/>
      <c r="F19" s="196"/>
      <c r="G19" s="203"/>
    </row>
    <row r="20" spans="1:7" x14ac:dyDescent="0.25">
      <c r="A20" s="207"/>
      <c r="B20" s="177" t="s">
        <v>581</v>
      </c>
      <c r="C20" s="177">
        <v>14</v>
      </c>
      <c r="D20" s="177" t="s">
        <v>574</v>
      </c>
      <c r="E20" s="208"/>
      <c r="F20" s="196"/>
      <c r="G20" s="203"/>
    </row>
    <row r="21" spans="1:7" x14ac:dyDescent="0.25">
      <c r="A21" s="207"/>
      <c r="B21" s="177" t="s">
        <v>634</v>
      </c>
      <c r="C21" s="177">
        <v>8</v>
      </c>
      <c r="D21" s="177" t="s">
        <v>574</v>
      </c>
      <c r="E21" s="208"/>
      <c r="F21" s="196"/>
      <c r="G21" s="203"/>
    </row>
    <row r="22" spans="1:7" x14ac:dyDescent="0.25">
      <c r="A22" s="207"/>
      <c r="B22" s="177" t="s">
        <v>586</v>
      </c>
      <c r="C22" s="177">
        <v>2</v>
      </c>
      <c r="D22" s="177" t="s">
        <v>574</v>
      </c>
      <c r="E22" s="208"/>
      <c r="F22" s="196"/>
      <c r="G22" s="203"/>
    </row>
    <row r="23" spans="1:7" x14ac:dyDescent="0.25">
      <c r="A23" s="207"/>
      <c r="B23" s="177" t="s">
        <v>635</v>
      </c>
      <c r="C23" s="177">
        <v>3.2</v>
      </c>
      <c r="D23" s="177" t="s">
        <v>583</v>
      </c>
      <c r="E23" s="208"/>
      <c r="F23" s="196"/>
      <c r="G23" s="203"/>
    </row>
    <row r="24" spans="1:7" x14ac:dyDescent="0.25">
      <c r="A24" s="207" t="s">
        <v>564</v>
      </c>
      <c r="B24" s="177"/>
      <c r="C24" s="177"/>
      <c r="D24" s="177"/>
      <c r="E24" s="208"/>
      <c r="F24" s="196"/>
      <c r="G24" s="203"/>
    </row>
    <row r="25" spans="1:7" x14ac:dyDescent="0.25">
      <c r="A25" s="207"/>
      <c r="B25" s="177" t="s">
        <v>636</v>
      </c>
      <c r="C25" s="177">
        <v>610</v>
      </c>
      <c r="D25" s="177" t="s">
        <v>588</v>
      </c>
      <c r="E25" s="208"/>
      <c r="F25" s="196"/>
      <c r="G25" s="203"/>
    </row>
    <row r="26" spans="1:7" x14ac:dyDescent="0.25">
      <c r="A26" s="207"/>
      <c r="B26" s="177" t="s">
        <v>589</v>
      </c>
      <c r="C26" s="177">
        <v>131</v>
      </c>
      <c r="D26" s="177" t="s">
        <v>574</v>
      </c>
      <c r="E26" s="208"/>
      <c r="F26" s="196"/>
      <c r="G26" s="203"/>
    </row>
    <row r="27" spans="1:7" x14ac:dyDescent="0.25">
      <c r="A27" s="207"/>
      <c r="B27" s="177" t="s">
        <v>590</v>
      </c>
      <c r="C27" s="177">
        <v>3.1360000000000001</v>
      </c>
      <c r="D27" s="177" t="s">
        <v>591</v>
      </c>
      <c r="E27" s="208"/>
      <c r="F27" s="196"/>
      <c r="G27" s="203"/>
    </row>
    <row r="28" spans="1:7" x14ac:dyDescent="0.25">
      <c r="A28" s="207"/>
      <c r="B28" s="177" t="s">
        <v>611</v>
      </c>
      <c r="C28" s="177">
        <v>55</v>
      </c>
      <c r="D28" s="177" t="s">
        <v>612</v>
      </c>
      <c r="E28" s="208"/>
      <c r="F28" s="196"/>
      <c r="G28" s="203"/>
    </row>
    <row r="29" spans="1:7" x14ac:dyDescent="0.25">
      <c r="A29" s="207"/>
      <c r="B29" s="177" t="s">
        <v>594</v>
      </c>
      <c r="C29" s="177">
        <v>1</v>
      </c>
      <c r="D29" s="177" t="s">
        <v>574</v>
      </c>
      <c r="E29" s="208"/>
      <c r="F29" s="196"/>
      <c r="G29" s="203"/>
    </row>
    <row r="30" spans="1:7" x14ac:dyDescent="0.25">
      <c r="A30" s="207"/>
      <c r="B30" s="177" t="s">
        <v>595</v>
      </c>
      <c r="C30" s="177">
        <v>1</v>
      </c>
      <c r="D30" s="177" t="s">
        <v>574</v>
      </c>
      <c r="E30" s="208"/>
      <c r="F30" s="196"/>
      <c r="G30" s="203"/>
    </row>
    <row r="31" spans="1:7" x14ac:dyDescent="0.25">
      <c r="A31" s="207"/>
      <c r="B31" s="177" t="s">
        <v>596</v>
      </c>
      <c r="C31" s="177">
        <v>1</v>
      </c>
      <c r="D31" s="177" t="s">
        <v>574</v>
      </c>
      <c r="E31" s="208"/>
      <c r="F31" s="196"/>
      <c r="G31" s="203"/>
    </row>
    <row r="32" spans="1:7" x14ac:dyDescent="0.25">
      <c r="A32" s="207"/>
      <c r="B32" s="177" t="s">
        <v>637</v>
      </c>
      <c r="C32" s="177">
        <v>2</v>
      </c>
      <c r="D32" s="177" t="s">
        <v>574</v>
      </c>
      <c r="E32" s="208"/>
      <c r="F32" s="196"/>
      <c r="G32" s="203"/>
    </row>
    <row r="33" spans="1:7" x14ac:dyDescent="0.25">
      <c r="A33" s="207"/>
      <c r="B33" s="177" t="s">
        <v>638</v>
      </c>
      <c r="C33" s="177">
        <v>56</v>
      </c>
      <c r="D33" s="177" t="s">
        <v>588</v>
      </c>
      <c r="E33" s="208"/>
      <c r="F33" s="196"/>
      <c r="G33" s="203"/>
    </row>
    <row r="34" spans="1:7" x14ac:dyDescent="0.25">
      <c r="A34" s="207"/>
      <c r="B34" s="177" t="s">
        <v>639</v>
      </c>
      <c r="C34" s="177">
        <v>3</v>
      </c>
      <c r="D34" s="177" t="s">
        <v>574</v>
      </c>
      <c r="E34" s="208"/>
      <c r="F34" s="196"/>
      <c r="G34" s="203"/>
    </row>
    <row r="35" spans="1:7" x14ac:dyDescent="0.25">
      <c r="A35" s="207"/>
      <c r="B35" s="177" t="s">
        <v>640</v>
      </c>
      <c r="C35" s="177">
        <v>11</v>
      </c>
      <c r="D35" s="177" t="s">
        <v>574</v>
      </c>
      <c r="E35" s="208"/>
      <c r="F35" s="196"/>
      <c r="G35" s="203"/>
    </row>
    <row r="36" spans="1:7" x14ac:dyDescent="0.25">
      <c r="A36" s="207"/>
      <c r="B36" s="177" t="s">
        <v>641</v>
      </c>
      <c r="C36" s="177">
        <v>23</v>
      </c>
      <c r="D36" s="177" t="s">
        <v>574</v>
      </c>
      <c r="E36" s="208"/>
      <c r="F36" s="196"/>
      <c r="G36" s="203"/>
    </row>
    <row r="37" spans="1:7" x14ac:dyDescent="0.25">
      <c r="A37" s="207"/>
      <c r="B37" s="177" t="s">
        <v>642</v>
      </c>
      <c r="C37" s="177">
        <v>23</v>
      </c>
      <c r="D37" s="177" t="s">
        <v>574</v>
      </c>
      <c r="E37" s="208"/>
      <c r="F37" s="196"/>
      <c r="G37" s="203"/>
    </row>
    <row r="38" spans="1:7" x14ac:dyDescent="0.25">
      <c r="A38" s="207"/>
      <c r="B38" s="177" t="s">
        <v>643</v>
      </c>
      <c r="C38" s="177">
        <v>46</v>
      </c>
      <c r="D38" s="177" t="s">
        <v>574</v>
      </c>
      <c r="E38" s="208"/>
      <c r="F38" s="196"/>
      <c r="G38" s="203"/>
    </row>
    <row r="39" spans="1:7" x14ac:dyDescent="0.25">
      <c r="A39" s="207"/>
      <c r="B39" s="177" t="s">
        <v>644</v>
      </c>
      <c r="C39" s="177">
        <v>92</v>
      </c>
      <c r="D39" s="177" t="s">
        <v>574</v>
      </c>
      <c r="E39" s="208"/>
      <c r="F39" s="196"/>
      <c r="G39" s="203"/>
    </row>
    <row r="40" spans="1:7" x14ac:dyDescent="0.25">
      <c r="A40" s="207"/>
      <c r="B40" s="177" t="s">
        <v>645</v>
      </c>
      <c r="C40" s="177">
        <v>46</v>
      </c>
      <c r="D40" s="177" t="s">
        <v>574</v>
      </c>
      <c r="E40" s="208"/>
      <c r="F40" s="196"/>
      <c r="G40" s="203"/>
    </row>
    <row r="41" spans="1:7" x14ac:dyDescent="0.25">
      <c r="A41" s="207"/>
      <c r="B41" s="177" t="s">
        <v>646</v>
      </c>
      <c r="C41" s="177">
        <v>46</v>
      </c>
      <c r="D41" s="177" t="s">
        <v>574</v>
      </c>
      <c r="E41" s="208"/>
      <c r="F41" s="196"/>
      <c r="G41" s="203"/>
    </row>
    <row r="42" spans="1:7" x14ac:dyDescent="0.25">
      <c r="A42" s="207"/>
      <c r="B42" s="177" t="s">
        <v>647</v>
      </c>
      <c r="C42" s="177">
        <v>11</v>
      </c>
      <c r="D42" s="177" t="s">
        <v>574</v>
      </c>
      <c r="E42" s="208"/>
      <c r="F42" s="196"/>
      <c r="G42" s="203"/>
    </row>
    <row r="43" spans="1:7" x14ac:dyDescent="0.25">
      <c r="A43" s="207"/>
      <c r="B43" s="177" t="s">
        <v>661</v>
      </c>
      <c r="C43" s="177">
        <v>11</v>
      </c>
      <c r="D43" s="177" t="s">
        <v>574</v>
      </c>
      <c r="E43" s="208"/>
      <c r="F43" s="196"/>
      <c r="G43" s="203"/>
    </row>
    <row r="44" spans="1:7" x14ac:dyDescent="0.25">
      <c r="A44" s="207"/>
      <c r="B44" s="177" t="s">
        <v>648</v>
      </c>
      <c r="C44" s="177">
        <v>11</v>
      </c>
      <c r="D44" s="177" t="s">
        <v>574</v>
      </c>
      <c r="E44" s="208"/>
      <c r="F44" s="196"/>
      <c r="G44" s="203"/>
    </row>
    <row r="45" spans="1:7" x14ac:dyDescent="0.25">
      <c r="A45" s="207"/>
      <c r="B45" s="177" t="s">
        <v>649</v>
      </c>
      <c r="C45" s="177">
        <v>11</v>
      </c>
      <c r="D45" s="177" t="s">
        <v>574</v>
      </c>
      <c r="E45" s="208"/>
      <c r="F45" s="196"/>
      <c r="G45" s="203"/>
    </row>
    <row r="46" spans="1:7" x14ac:dyDescent="0.25">
      <c r="A46" s="207"/>
      <c r="B46" s="177" t="s">
        <v>650</v>
      </c>
      <c r="C46" s="177">
        <v>23</v>
      </c>
      <c r="D46" s="177" t="s">
        <v>574</v>
      </c>
      <c r="E46" s="208"/>
      <c r="F46" s="196"/>
      <c r="G46" s="203"/>
    </row>
    <row r="47" spans="1:7" x14ac:dyDescent="0.25">
      <c r="A47" s="207"/>
      <c r="B47" s="177" t="s">
        <v>651</v>
      </c>
      <c r="C47" s="177">
        <v>23</v>
      </c>
      <c r="D47" s="177" t="s">
        <v>574</v>
      </c>
      <c r="E47" s="208"/>
      <c r="F47" s="196"/>
      <c r="G47" s="203"/>
    </row>
    <row r="48" spans="1:7" x14ac:dyDescent="0.25">
      <c r="A48" s="207"/>
      <c r="B48" s="177" t="s">
        <v>652</v>
      </c>
      <c r="C48" s="177">
        <v>455</v>
      </c>
      <c r="D48" s="177" t="s">
        <v>588</v>
      </c>
      <c r="E48" s="208"/>
      <c r="F48" s="196"/>
      <c r="G48" s="203"/>
    </row>
    <row r="49" spans="1:7" x14ac:dyDescent="0.25">
      <c r="A49" s="207"/>
      <c r="B49" s="177" t="s">
        <v>604</v>
      </c>
      <c r="C49" s="177">
        <v>14</v>
      </c>
      <c r="D49" s="177" t="s">
        <v>574</v>
      </c>
      <c r="E49" s="208"/>
      <c r="F49" s="196"/>
      <c r="G49" s="203"/>
    </row>
    <row r="50" spans="1:7" x14ac:dyDescent="0.25">
      <c r="A50" s="207"/>
      <c r="B50" s="177" t="s">
        <v>653</v>
      </c>
      <c r="C50" s="177">
        <v>5.6</v>
      </c>
      <c r="D50" s="177" t="s">
        <v>588</v>
      </c>
      <c r="E50" s="208"/>
      <c r="F50" s="196"/>
      <c r="G50" s="203"/>
    </row>
    <row r="51" spans="1:7" x14ac:dyDescent="0.25">
      <c r="A51" s="207"/>
      <c r="B51" s="177" t="s">
        <v>662</v>
      </c>
      <c r="C51" s="177">
        <v>12</v>
      </c>
      <c r="D51" s="177" t="s">
        <v>574</v>
      </c>
      <c r="E51" s="208"/>
      <c r="F51" s="196"/>
      <c r="G51" s="203"/>
    </row>
    <row r="52" spans="1:7" x14ac:dyDescent="0.25">
      <c r="A52" s="207"/>
      <c r="B52" s="177" t="s">
        <v>663</v>
      </c>
      <c r="C52" s="177">
        <v>12</v>
      </c>
      <c r="D52" s="177" t="s">
        <v>574</v>
      </c>
      <c r="E52" s="208"/>
      <c r="F52" s="196"/>
      <c r="G52" s="203"/>
    </row>
    <row r="53" spans="1:7" x14ac:dyDescent="0.25">
      <c r="A53" s="207"/>
      <c r="B53" s="177" t="s">
        <v>664</v>
      </c>
      <c r="C53" s="177">
        <v>24</v>
      </c>
      <c r="D53" s="177" t="s">
        <v>574</v>
      </c>
      <c r="E53" s="208"/>
      <c r="F53" s="196"/>
      <c r="G53" s="203"/>
    </row>
    <row r="54" spans="1:7" x14ac:dyDescent="0.25">
      <c r="A54" s="207"/>
      <c r="B54" s="177" t="s">
        <v>665</v>
      </c>
      <c r="C54" s="177">
        <v>24</v>
      </c>
      <c r="D54" s="177" t="s">
        <v>574</v>
      </c>
      <c r="E54" s="208"/>
      <c r="F54" s="196"/>
      <c r="G54" s="203"/>
    </row>
    <row r="55" spans="1:7" x14ac:dyDescent="0.25">
      <c r="A55" s="207"/>
      <c r="B55" s="177" t="s">
        <v>666</v>
      </c>
      <c r="C55" s="177">
        <v>12</v>
      </c>
      <c r="D55" s="177" t="s">
        <v>574</v>
      </c>
      <c r="E55" s="208"/>
      <c r="F55" s="196"/>
      <c r="G55" s="203"/>
    </row>
    <row r="56" spans="1:7" x14ac:dyDescent="0.25">
      <c r="A56" s="207" t="s">
        <v>613</v>
      </c>
      <c r="B56" s="177"/>
      <c r="C56" s="177"/>
      <c r="D56" s="177"/>
      <c r="E56" s="208"/>
      <c r="F56" s="196"/>
      <c r="G56" s="203"/>
    </row>
    <row r="57" spans="1:7" x14ac:dyDescent="0.25">
      <c r="A57" s="207"/>
      <c r="B57" s="177" t="s">
        <v>667</v>
      </c>
      <c r="C57" s="177">
        <v>1</v>
      </c>
      <c r="D57" s="177" t="s">
        <v>574</v>
      </c>
      <c r="E57" s="208"/>
      <c r="F57" s="196"/>
      <c r="G57" s="203"/>
    </row>
    <row r="58" spans="1:7" x14ac:dyDescent="0.25">
      <c r="A58" s="207"/>
      <c r="B58" s="177" t="s">
        <v>615</v>
      </c>
      <c r="C58" s="177">
        <v>11.2</v>
      </c>
      <c r="D58" s="177"/>
      <c r="E58" s="208"/>
      <c r="F58" s="196"/>
      <c r="G58" s="203"/>
    </row>
    <row r="59" spans="1:7" x14ac:dyDescent="0.25">
      <c r="A59" s="207"/>
      <c r="B59" s="177" t="s">
        <v>616</v>
      </c>
      <c r="C59" s="177">
        <v>58.24</v>
      </c>
      <c r="D59" s="177"/>
      <c r="E59" s="208"/>
      <c r="F59" s="196"/>
      <c r="G59" s="203"/>
    </row>
    <row r="60" spans="1:7" x14ac:dyDescent="0.25">
      <c r="A60" s="207"/>
      <c r="B60" s="177" t="s">
        <v>655</v>
      </c>
      <c r="C60" s="177">
        <v>8</v>
      </c>
      <c r="D60" s="177" t="s">
        <v>574</v>
      </c>
      <c r="E60" s="208"/>
      <c r="F60" s="196"/>
      <c r="G60" s="203"/>
    </row>
    <row r="61" spans="1:7" x14ac:dyDescent="0.25">
      <c r="A61" s="207"/>
      <c r="B61" s="177" t="s">
        <v>618</v>
      </c>
      <c r="C61" s="177">
        <v>1</v>
      </c>
      <c r="D61" s="177"/>
      <c r="E61" s="208"/>
      <c r="F61" s="196"/>
      <c r="G61" s="203"/>
    </row>
    <row r="62" spans="1:7" x14ac:dyDescent="0.25">
      <c r="A62" s="207"/>
      <c r="B62" s="177" t="s">
        <v>619</v>
      </c>
      <c r="C62" s="177">
        <v>31</v>
      </c>
      <c r="D62" s="177"/>
      <c r="E62" s="208"/>
      <c r="F62" s="196"/>
      <c r="G62" s="203"/>
    </row>
    <row r="63" spans="1:7" x14ac:dyDescent="0.25">
      <c r="A63" s="207"/>
      <c r="B63" s="177" t="s">
        <v>620</v>
      </c>
      <c r="C63" s="177">
        <v>784</v>
      </c>
      <c r="D63" s="177"/>
      <c r="E63" s="208"/>
      <c r="F63" s="196"/>
      <c r="G63" s="203"/>
    </row>
    <row r="64" spans="1:7" x14ac:dyDescent="0.25">
      <c r="A64" s="207"/>
      <c r="B64" s="177" t="s">
        <v>621</v>
      </c>
      <c r="C64" s="177">
        <v>1</v>
      </c>
      <c r="D64" s="177"/>
      <c r="E64" s="208"/>
      <c r="F64" s="196"/>
      <c r="G64" s="203"/>
    </row>
    <row r="65" spans="1:7" x14ac:dyDescent="0.25">
      <c r="A65" s="207"/>
      <c r="B65" s="177" t="s">
        <v>622</v>
      </c>
      <c r="C65" s="177">
        <v>1</v>
      </c>
      <c r="D65" s="177"/>
      <c r="E65" s="208"/>
      <c r="F65" s="196"/>
      <c r="G65" s="203"/>
    </row>
    <row r="66" spans="1:7" x14ac:dyDescent="0.25">
      <c r="A66" s="207"/>
      <c r="B66" s="177" t="s">
        <v>658</v>
      </c>
      <c r="C66" s="177">
        <v>1</v>
      </c>
      <c r="D66" s="177" t="s">
        <v>574</v>
      </c>
      <c r="E66" s="208"/>
      <c r="F66" s="196"/>
      <c r="G66" s="203"/>
    </row>
    <row r="67" spans="1:7" x14ac:dyDescent="0.25">
      <c r="A67" s="207"/>
      <c r="B67" s="177" t="s">
        <v>657</v>
      </c>
      <c r="C67" s="177">
        <v>31</v>
      </c>
      <c r="D67" s="177" t="s">
        <v>574</v>
      </c>
      <c r="E67" s="208"/>
      <c r="F67" s="196"/>
      <c r="G67" s="203"/>
    </row>
    <row r="68" spans="1:7" x14ac:dyDescent="0.25">
      <c r="A68" s="207"/>
      <c r="B68" s="177" t="s">
        <v>656</v>
      </c>
      <c r="C68" s="177">
        <v>3.2</v>
      </c>
      <c r="D68" s="177"/>
      <c r="E68" s="208"/>
      <c r="F68" s="196"/>
      <c r="G68" s="203"/>
    </row>
    <row r="69" spans="1:7" ht="15.75" thickBot="1" x14ac:dyDescent="0.3">
      <c r="A69" s="211"/>
      <c r="B69" s="197" t="s">
        <v>654</v>
      </c>
      <c r="C69" s="197">
        <v>285</v>
      </c>
      <c r="D69" s="197" t="s">
        <v>1</v>
      </c>
      <c r="E69" s="212"/>
      <c r="F69" s="196"/>
      <c r="G69" s="203"/>
    </row>
    <row r="70" spans="1:7" ht="15.75" thickBot="1" x14ac:dyDescent="0.3">
      <c r="A70" s="196"/>
      <c r="B70" s="196"/>
      <c r="C70" s="196"/>
      <c r="D70" s="196"/>
    </row>
    <row r="71" spans="1:7" ht="15.75" thickBot="1" x14ac:dyDescent="0.3">
      <c r="A71" s="265" t="s">
        <v>222</v>
      </c>
      <c r="B71" s="266"/>
      <c r="C71" s="266"/>
      <c r="D71" s="266"/>
      <c r="E71" s="217">
        <f>SUM(E3:E70)</f>
        <v>0</v>
      </c>
    </row>
  </sheetData>
  <mergeCells count="1"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106</vt:i4>
      </vt:variant>
      <vt:variant>
        <vt:lpstr>Névvel ellátott tartományok</vt:lpstr>
      </vt:variant>
      <vt:variant>
        <vt:i4>2</vt:i4>
      </vt:variant>
    </vt:vector>
  </HeadingPairs>
  <TitlesOfParts>
    <vt:vector size="108" baseType="lpstr">
      <vt:lpstr>Észak_1_Bontás, építőanyagok</vt:lpstr>
      <vt:lpstr>Észak_1_Irtás, földmunka</vt:lpstr>
      <vt:lpstr>Észak_1_Helyszíni beton</vt:lpstr>
      <vt:lpstr>Észak_1_Falazás, kőművesmun</vt:lpstr>
      <vt:lpstr>Észak_1_Égéstermék-elvezető</vt:lpstr>
      <vt:lpstr>Észak_1_Fa- és műanyag szerk</vt:lpstr>
      <vt:lpstr>Észak_1_Szigetelés</vt:lpstr>
      <vt:lpstr>Észak_2_Bontás, építőanyagok</vt:lpstr>
      <vt:lpstr>Észak_2_Irtás, földmunka</vt:lpstr>
      <vt:lpstr>Észak_2_Helyszíni beton</vt:lpstr>
      <vt:lpstr>Észak_2_Falazás és kőművesmunka</vt:lpstr>
      <vt:lpstr>Észak_2_Fa- és műanyag szerk</vt:lpstr>
      <vt:lpstr>Észak_2_Szigetelés</vt:lpstr>
      <vt:lpstr>Észak_3_Bontás, építőanyagok</vt:lpstr>
      <vt:lpstr>Észak_3_Irtás, földmunka</vt:lpstr>
      <vt:lpstr>Észak_3_Helyszíni beton</vt:lpstr>
      <vt:lpstr>Észak_3_Falazás és kőművesmunka</vt:lpstr>
      <vt:lpstr>Észak_3_Égéstermék-elvezető</vt:lpstr>
      <vt:lpstr>Észak_3_Fa- és műanyag szerk</vt:lpstr>
      <vt:lpstr>Észak_3_Szigetelés</vt:lpstr>
      <vt:lpstr>Észak_4_Bontás, építőanyagok</vt:lpstr>
      <vt:lpstr>Észak_4_Irtás, földmunka</vt:lpstr>
      <vt:lpstr>Észak_4_Helyszíni beton</vt:lpstr>
      <vt:lpstr>Észak_4_Falazás és kőművesmunka</vt:lpstr>
      <vt:lpstr>Észak_4_Égéstermék-elvezető</vt:lpstr>
      <vt:lpstr>Észak_4_Fa- és műanyag szerk</vt:lpstr>
      <vt:lpstr>Észak_4_Szigetelés</vt:lpstr>
      <vt:lpstr>Észak_5_Bontás, építőanyagok</vt:lpstr>
      <vt:lpstr>Észak_5_Irtás, földmunka</vt:lpstr>
      <vt:lpstr>Észak_5_Helyszíni beton</vt:lpstr>
      <vt:lpstr>Észak_5_Falazás és kőművesmunka</vt:lpstr>
      <vt:lpstr>Észak_5_Égéstermék-elvezető</vt:lpstr>
      <vt:lpstr>Észak_5_Fa- és műanyag szerk</vt:lpstr>
      <vt:lpstr>Észak_5_Szigetelés</vt:lpstr>
      <vt:lpstr>Észak_6_Bontás, építőanyagok</vt:lpstr>
      <vt:lpstr>Észak_6_Irtás, földmunka</vt:lpstr>
      <vt:lpstr>Észak_6_Helyszíni beton</vt:lpstr>
      <vt:lpstr>Észak_6_Falazás és kőművesmunka</vt:lpstr>
      <vt:lpstr>Észak_6_Égéstermék-elvezető</vt:lpstr>
      <vt:lpstr>Észak_6_Fa- és műanyag szerk</vt:lpstr>
      <vt:lpstr>Észak_6_Szigetelés</vt:lpstr>
      <vt:lpstr>Észak_7_Bontás, építőanyagok</vt:lpstr>
      <vt:lpstr>Észak_7_Irtás, földmunka</vt:lpstr>
      <vt:lpstr>Észak_7_Helyszíni beton</vt:lpstr>
      <vt:lpstr>Észak_7_Falazás és kőművesmunka</vt:lpstr>
      <vt:lpstr>Észak_7_Égéstermék-elvezető</vt:lpstr>
      <vt:lpstr>Észak_7_Fa- és műanyag szerk</vt:lpstr>
      <vt:lpstr>Észak_7_Szigetelés</vt:lpstr>
      <vt:lpstr>Észak_8_Bontás, építőanyagok</vt:lpstr>
      <vt:lpstr>Észak_8_Irtás, földmunka</vt:lpstr>
      <vt:lpstr>Észak_8_Helyszíni beton</vt:lpstr>
      <vt:lpstr>Észak_8_Falazás és kőművesmunka</vt:lpstr>
      <vt:lpstr>Észak_8_Fa- és műanyag szerk</vt:lpstr>
      <vt:lpstr>Észak_8_Szigetelés</vt:lpstr>
      <vt:lpstr>KÚT_észak</vt:lpstr>
      <vt:lpstr>Táj_intenzív Észak</vt:lpstr>
      <vt:lpstr>Táj_Extenzív Észak</vt:lpstr>
      <vt:lpstr>GÁZ_Felvonulási létesítmények</vt:lpstr>
      <vt:lpstr>GÁZ_Dúcolás, földmegtámasztás</vt:lpstr>
      <vt:lpstr>GÁZ_Irtás, föld- és sziklamunka</vt:lpstr>
      <vt:lpstr>GÁZ_szerelvények</vt:lpstr>
      <vt:lpstr>GÁZ_Útburkolatalap</vt:lpstr>
      <vt:lpstr>GÁZ_Bitumenes alap</vt:lpstr>
      <vt:lpstr>GÁZ_gépészeti szerelvények</vt:lpstr>
      <vt:lpstr>ÖNT_észak</vt:lpstr>
      <vt:lpstr>Térfigyelő kamerarendszer</vt:lpstr>
      <vt:lpstr>É_ÚT_BONT_Előregyártott szerk</vt:lpstr>
      <vt:lpstr>É_ÚT_BONT_Útburkolatalap</vt:lpstr>
      <vt:lpstr>É_CS_Felvonulási lét</vt:lpstr>
      <vt:lpstr>É_CS_Dúcolás</vt:lpstr>
      <vt:lpstr>É_CS_Víztelenítés</vt:lpstr>
      <vt:lpstr>É_CS_Költségtérítések</vt:lpstr>
      <vt:lpstr>É_CS_Irtás, földmunka</vt:lpstr>
      <vt:lpstr>É_CS_Közműcsatorna-építés</vt:lpstr>
      <vt:lpstr>É_CS_Közműcsővezetékek</vt:lpstr>
      <vt:lpstr>É_CS_Betonpálya-burkolat</vt:lpstr>
      <vt:lpstr>É_CS_Környezetvédelmi ber</vt:lpstr>
      <vt:lpstr>É_SZ_Felvonulási létesítmények</vt:lpstr>
      <vt:lpstr>É_SZ_Dúcolás</vt:lpstr>
      <vt:lpstr>É_SZ_Víztelenítés</vt:lpstr>
      <vt:lpstr>É_SZ_Költségtérítések</vt:lpstr>
      <vt:lpstr>É_SZ_Irtás, földmunka</vt:lpstr>
      <vt:lpstr>É_SZ_Közműcsatorna-építés</vt:lpstr>
      <vt:lpstr>É_SZ_Közműcsővezetékek</vt:lpstr>
      <vt:lpstr>É_SZ_Betonpálya-burkolat</vt:lpstr>
      <vt:lpstr>É_ÚT_Felvonulási létesítmények</vt:lpstr>
      <vt:lpstr>É_ÚT_Költségtérítések</vt:lpstr>
      <vt:lpstr>É_ÚT_Irtás, földmunka</vt:lpstr>
      <vt:lpstr>É_ÚT_Útburkolatalap</vt:lpstr>
      <vt:lpstr>É_ÚT_Kőburkolat készítése</vt:lpstr>
      <vt:lpstr>É_ÚT_Bitumenes alap</vt:lpstr>
      <vt:lpstr>É_ÚT_Betonpálya-burkolat</vt:lpstr>
      <vt:lpstr>É_ÚT_Hídépítés</vt:lpstr>
      <vt:lpstr>É_ÚT_Útpályatartozékok</vt:lpstr>
      <vt:lpstr>É_ÚT_Szabadidő és sportlét</vt:lpstr>
      <vt:lpstr>É_Víz_Felvonulási lét</vt:lpstr>
      <vt:lpstr>É_Víz_Dúcolás</vt:lpstr>
      <vt:lpstr>É_Víz_Víztelenítés</vt:lpstr>
      <vt:lpstr>É_Víz_Költségtérítések</vt:lpstr>
      <vt:lpstr>É_Víz_Irtás, földmunka</vt:lpstr>
      <vt:lpstr>É_Víz_Közműcsatorna-építés</vt:lpstr>
      <vt:lpstr>É_Víz_Közműcsővezetékek</vt:lpstr>
      <vt:lpstr>É_Víz_Betonpálya-burkolat</vt:lpstr>
      <vt:lpstr>É_Víz_Épületgépészeti szerel</vt:lpstr>
      <vt:lpstr>É_Erősáramű kábelezés</vt:lpstr>
      <vt:lpstr>É_Közvilágítás</vt:lpstr>
      <vt:lpstr>KÚT_észak!Nyomtatási_terület</vt:lpstr>
      <vt:lpstr>'Térfigyelő kamerarendszer'!Nyomtatási_terület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nemeth.oliver</cp:lastModifiedBy>
  <cp:lastPrinted>2018-03-09T14:07:38Z</cp:lastPrinted>
  <dcterms:created xsi:type="dcterms:W3CDTF">2017-11-21T07:18:31Z</dcterms:created>
  <dcterms:modified xsi:type="dcterms:W3CDTF">2018-03-09T16:15:08Z</dcterms:modified>
</cp:coreProperties>
</file>